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DCL\REC 22-23\Hours of Supply\"/>
    </mc:Choice>
  </mc:AlternateContent>
  <xr:revisionPtr revIDLastSave="0" documentId="13_ncr:1_{D5E17861-6248-4EF4-BC8A-596D41B6E7D2}" xr6:coauthVersionLast="47" xr6:coauthVersionMax="47" xr10:uidLastSave="{00000000-0000-0000-0000-000000000000}"/>
  <bookViews>
    <workbookView xWindow="-120" yWindow="-120" windowWidth="24240" windowHeight="13140" xr2:uid="{9C977BB6-FBBE-4147-B8EF-8DEBCA95D13D}"/>
  </bookViews>
  <sheets>
    <sheet name="ABSTRACT" sheetId="13" r:id="rId1"/>
    <sheet name="Indl Apr-22" sheetId="1" r:id="rId2"/>
    <sheet name="Indl May-22" sheetId="2" r:id="rId3"/>
    <sheet name="Indl Jun-22" sheetId="3" r:id="rId4"/>
    <sheet name="Indl Jul-22" sheetId="4" r:id="rId5"/>
    <sheet name="Indl Aug-22" sheetId="5" r:id="rId6"/>
    <sheet name="Indl Sep-22" sheetId="6" r:id="rId7"/>
    <sheet name="Indl Oct-22" sheetId="7" r:id="rId8"/>
    <sheet name="Indl Nov-22" sheetId="8" r:id="rId9"/>
    <sheet name="Indl Dec-22" sheetId="9" r:id="rId10"/>
    <sheet name="Indl Jan-23" sheetId="10" r:id="rId11"/>
    <sheet name="Indl Feb-23" sheetId="11" r:id="rId12"/>
    <sheet name="Indl Mar-23" sheetId="12" r:id="rId13"/>
  </sheets>
  <definedNames>
    <definedName name="_xlnm.Print_Area" localSheetId="0">ABSTRACT!$L$2:$Y$16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3" l="1"/>
  <c r="W23" i="13"/>
  <c r="V23" i="13"/>
  <c r="U23" i="13"/>
  <c r="T23" i="13"/>
  <c r="S23" i="13"/>
  <c r="R23" i="13"/>
  <c r="Q23" i="13"/>
  <c r="P23" i="13"/>
  <c r="O23" i="13"/>
  <c r="N23" i="13"/>
  <c r="M23" i="13"/>
  <c r="Y23" i="13" s="1"/>
  <c r="X22" i="13"/>
  <c r="W22" i="13"/>
  <c r="V22" i="13"/>
  <c r="U22" i="13"/>
  <c r="T22" i="13"/>
  <c r="S22" i="13"/>
  <c r="R22" i="13"/>
  <c r="Q22" i="13"/>
  <c r="P22" i="13"/>
  <c r="O22" i="13"/>
  <c r="N22" i="13"/>
  <c r="M22" i="13"/>
  <c r="Y22" i="13" s="1"/>
  <c r="X21" i="13"/>
  <c r="X24" i="13" s="1"/>
  <c r="W21" i="13"/>
  <c r="V21" i="13"/>
  <c r="U21" i="13"/>
  <c r="U24" i="13" s="1"/>
  <c r="T21" i="13"/>
  <c r="S21" i="13"/>
  <c r="R21" i="13"/>
  <c r="R24" i="13" s="1"/>
  <c r="Q21" i="13"/>
  <c r="P21" i="13"/>
  <c r="O21" i="13"/>
  <c r="O24" i="13" s="1"/>
  <c r="N21" i="13"/>
  <c r="M21" i="13"/>
  <c r="Y21" i="13" s="1"/>
  <c r="X20" i="13"/>
  <c r="W20" i="13"/>
  <c r="W24" i="13" s="1"/>
  <c r="V20" i="13"/>
  <c r="V24" i="13" s="1"/>
  <c r="U20" i="13"/>
  <c r="T20" i="13"/>
  <c r="T24" i="13" s="1"/>
  <c r="S20" i="13"/>
  <c r="S24" i="13" s="1"/>
  <c r="R20" i="13"/>
  <c r="Q20" i="13"/>
  <c r="Q24" i="13" s="1"/>
  <c r="P20" i="13"/>
  <c r="P24" i="13" s="1"/>
  <c r="O20" i="13"/>
  <c r="N20" i="13"/>
  <c r="N24" i="13" s="1"/>
  <c r="M20" i="13"/>
  <c r="M24" i="13" s="1"/>
  <c r="Y20" i="13" l="1"/>
  <c r="Y24" i="13" s="1"/>
  <c r="N5" i="13" l="1"/>
  <c r="O5" i="13"/>
  <c r="P5" i="13"/>
  <c r="Q5" i="13"/>
  <c r="R5" i="13"/>
  <c r="S5" i="13"/>
  <c r="S8" i="13" s="1"/>
  <c r="T5" i="13"/>
  <c r="U5" i="13"/>
  <c r="V5" i="13"/>
  <c r="W5" i="13"/>
  <c r="X5" i="13"/>
  <c r="X8" i="13" s="1"/>
  <c r="N6" i="13"/>
  <c r="O6" i="13"/>
  <c r="P6" i="13"/>
  <c r="Q6" i="13"/>
  <c r="R6" i="13"/>
  <c r="S6" i="13"/>
  <c r="T6" i="13"/>
  <c r="U6" i="13"/>
  <c r="V6" i="13"/>
  <c r="W6" i="13"/>
  <c r="X6" i="13"/>
  <c r="N7" i="13"/>
  <c r="O7" i="13"/>
  <c r="P7" i="13"/>
  <c r="Q7" i="13"/>
  <c r="R7" i="13"/>
  <c r="S7" i="13"/>
  <c r="T7" i="13"/>
  <c r="U7" i="13"/>
  <c r="V7" i="13"/>
  <c r="W7" i="13"/>
  <c r="X7" i="13"/>
  <c r="X4" i="13"/>
  <c r="W4" i="13"/>
  <c r="V4" i="13"/>
  <c r="U4" i="13"/>
  <c r="T4" i="13"/>
  <c r="S4" i="13"/>
  <c r="R4" i="13"/>
  <c r="Q4" i="13"/>
  <c r="P4" i="13"/>
  <c r="O4" i="13"/>
  <c r="N4" i="13"/>
  <c r="I10" i="1"/>
  <c r="I10" i="2"/>
  <c r="I10" i="3"/>
  <c r="I10" i="4"/>
  <c r="I10" i="5"/>
  <c r="I10" i="6"/>
  <c r="I10" i="7"/>
  <c r="I10" i="8"/>
  <c r="I10" i="9"/>
  <c r="I10" i="10"/>
  <c r="I10" i="11"/>
  <c r="I10" i="12"/>
  <c r="W14" i="13"/>
  <c r="I8" i="13"/>
  <c r="J4" i="13"/>
  <c r="M4" i="13" s="1"/>
  <c r="J5" i="13"/>
  <c r="M5" i="13" s="1"/>
  <c r="J6" i="13"/>
  <c r="M6" i="13" s="1"/>
  <c r="J7" i="13"/>
  <c r="M7" i="13" s="1"/>
  <c r="S14" i="13"/>
  <c r="R14" i="13"/>
  <c r="M14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X14" i="13"/>
  <c r="V14" i="13"/>
  <c r="U14" i="13"/>
  <c r="T14" i="13"/>
  <c r="Q14" i="13"/>
  <c r="P14" i="13"/>
  <c r="O14" i="13"/>
  <c r="N14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X12" i="13"/>
  <c r="W12" i="13"/>
  <c r="V12" i="13"/>
  <c r="U12" i="13"/>
  <c r="U16" i="13" s="1"/>
  <c r="T12" i="13"/>
  <c r="S12" i="13"/>
  <c r="Q12" i="13"/>
  <c r="P12" i="13"/>
  <c r="O12" i="13"/>
  <c r="N12" i="13"/>
  <c r="M12" i="13"/>
  <c r="L207" i="3"/>
  <c r="K207" i="3"/>
  <c r="K207" i="4"/>
  <c r="L207" i="9"/>
  <c r="K207" i="9"/>
  <c r="K207" i="10"/>
  <c r="L203" i="1"/>
  <c r="L207" i="1" s="1"/>
  <c r="M203" i="1"/>
  <c r="L203" i="2"/>
  <c r="M203" i="2"/>
  <c r="L203" i="3"/>
  <c r="M203" i="3"/>
  <c r="M207" i="3" s="1"/>
  <c r="L203" i="4"/>
  <c r="L207" i="4" s="1"/>
  <c r="M203" i="4"/>
  <c r="L203" i="5"/>
  <c r="L207" i="5" s="1"/>
  <c r="M203" i="5"/>
  <c r="M207" i="5" s="1"/>
  <c r="L203" i="6"/>
  <c r="M203" i="6"/>
  <c r="M207" i="6" s="1"/>
  <c r="L203" i="7"/>
  <c r="L207" i="7" s="1"/>
  <c r="M203" i="7"/>
  <c r="L203" i="8"/>
  <c r="M203" i="8"/>
  <c r="L203" i="9"/>
  <c r="M203" i="9"/>
  <c r="M207" i="9" s="1"/>
  <c r="L203" i="10"/>
  <c r="L207" i="10" s="1"/>
  <c r="M203" i="10"/>
  <c r="L203" i="11"/>
  <c r="L207" i="11" s="1"/>
  <c r="M203" i="11"/>
  <c r="M207" i="11" s="1"/>
  <c r="L203" i="12"/>
  <c r="M203" i="12"/>
  <c r="K203" i="1"/>
  <c r="K207" i="1" s="1"/>
  <c r="K203" i="2"/>
  <c r="K203" i="3"/>
  <c r="K203" i="4"/>
  <c r="K203" i="5"/>
  <c r="K207" i="5" s="1"/>
  <c r="K203" i="6"/>
  <c r="K207" i="6" s="1"/>
  <c r="K203" i="7"/>
  <c r="K207" i="7" s="1"/>
  <c r="K203" i="8"/>
  <c r="K203" i="9"/>
  <c r="K203" i="10"/>
  <c r="K203" i="11"/>
  <c r="K207" i="11" s="1"/>
  <c r="K203" i="12"/>
  <c r="J10" i="12"/>
  <c r="K10" i="12"/>
  <c r="L10" i="12"/>
  <c r="J10" i="11"/>
  <c r="K10" i="11"/>
  <c r="L10" i="11"/>
  <c r="J10" i="10"/>
  <c r="K10" i="10"/>
  <c r="L10" i="10"/>
  <c r="J10" i="9"/>
  <c r="K10" i="9"/>
  <c r="L10" i="9"/>
  <c r="J10" i="8"/>
  <c r="K10" i="8"/>
  <c r="L10" i="8"/>
  <c r="J10" i="7"/>
  <c r="K10" i="7"/>
  <c r="L10" i="7"/>
  <c r="J10" i="6"/>
  <c r="K10" i="6"/>
  <c r="L10" i="6"/>
  <c r="J10" i="5"/>
  <c r="K10" i="5"/>
  <c r="L10" i="5"/>
  <c r="J10" i="4"/>
  <c r="K10" i="4"/>
  <c r="L10" i="4"/>
  <c r="J10" i="3"/>
  <c r="K10" i="3"/>
  <c r="L10" i="3"/>
  <c r="J10" i="2"/>
  <c r="K10" i="2"/>
  <c r="L10" i="2"/>
  <c r="J10" i="1"/>
  <c r="K10" i="1"/>
  <c r="L10" i="1"/>
  <c r="N204" i="2"/>
  <c r="O204" i="2"/>
  <c r="P204" i="2" s="1"/>
  <c r="Q204" i="2" s="1"/>
  <c r="O204" i="8"/>
  <c r="P204" i="8" s="1"/>
  <c r="Q204" i="8" s="1"/>
  <c r="O71" i="2"/>
  <c r="Q71" i="2" s="1"/>
  <c r="O71" i="8"/>
  <c r="Q71" i="8" s="1"/>
  <c r="L204" i="1"/>
  <c r="M204" i="1"/>
  <c r="L204" i="2"/>
  <c r="M204" i="2"/>
  <c r="L204" i="3"/>
  <c r="M204" i="3"/>
  <c r="L204" i="4"/>
  <c r="M204" i="4"/>
  <c r="L204" i="5"/>
  <c r="M204" i="5"/>
  <c r="L204" i="6"/>
  <c r="M204" i="6"/>
  <c r="L204" i="7"/>
  <c r="M204" i="7"/>
  <c r="L204" i="8"/>
  <c r="M204" i="8"/>
  <c r="L204" i="9"/>
  <c r="M204" i="9"/>
  <c r="L204" i="10"/>
  <c r="M204" i="10"/>
  <c r="L204" i="11"/>
  <c r="M204" i="11"/>
  <c r="L204" i="12"/>
  <c r="M204" i="12"/>
  <c r="J71" i="1"/>
  <c r="J71" i="2"/>
  <c r="J71" i="3"/>
  <c r="J71" i="4"/>
  <c r="J71" i="5"/>
  <c r="J71" i="6"/>
  <c r="J71" i="7"/>
  <c r="J71" i="8"/>
  <c r="J71" i="9"/>
  <c r="J71" i="10"/>
  <c r="J71" i="11"/>
  <c r="J71" i="12"/>
  <c r="K204" i="1"/>
  <c r="K204" i="2"/>
  <c r="K204" i="3"/>
  <c r="K204" i="4"/>
  <c r="K204" i="5"/>
  <c r="K204" i="6"/>
  <c r="K204" i="7"/>
  <c r="K204" i="8"/>
  <c r="K204" i="9"/>
  <c r="K204" i="10"/>
  <c r="K204" i="11"/>
  <c r="K204" i="12"/>
  <c r="I71" i="1"/>
  <c r="I71" i="2"/>
  <c r="I71" i="3"/>
  <c r="I71" i="4"/>
  <c r="I71" i="5"/>
  <c r="I71" i="6"/>
  <c r="I71" i="7"/>
  <c r="I71" i="8"/>
  <c r="I71" i="9"/>
  <c r="I71" i="10"/>
  <c r="I71" i="11"/>
  <c r="I71" i="12"/>
  <c r="K71" i="12"/>
  <c r="L71" i="12"/>
  <c r="K71" i="11"/>
  <c r="L71" i="11"/>
  <c r="K71" i="10"/>
  <c r="L71" i="10"/>
  <c r="K71" i="9"/>
  <c r="L71" i="9"/>
  <c r="K71" i="8"/>
  <c r="L71" i="8"/>
  <c r="K71" i="7"/>
  <c r="L71" i="7"/>
  <c r="K71" i="6"/>
  <c r="L71" i="6"/>
  <c r="K71" i="5"/>
  <c r="L71" i="5"/>
  <c r="K71" i="4"/>
  <c r="L71" i="4"/>
  <c r="K71" i="3"/>
  <c r="L71" i="3"/>
  <c r="K71" i="2"/>
  <c r="L71" i="2"/>
  <c r="K71" i="1"/>
  <c r="L71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148" i="2"/>
  <c r="P148" i="2"/>
  <c r="O149" i="2"/>
  <c r="P149" i="2"/>
  <c r="O150" i="2"/>
  <c r="P150" i="2"/>
  <c r="O151" i="2"/>
  <c r="P151" i="2"/>
  <c r="O152" i="2"/>
  <c r="P152" i="2"/>
  <c r="O153" i="2"/>
  <c r="P153" i="2"/>
  <c r="O154" i="2"/>
  <c r="P154" i="2"/>
  <c r="O155" i="2"/>
  <c r="P155" i="2"/>
  <c r="O156" i="2"/>
  <c r="P156" i="2"/>
  <c r="O157" i="2"/>
  <c r="P157" i="2"/>
  <c r="O158" i="2"/>
  <c r="P158" i="2"/>
  <c r="O159" i="2"/>
  <c r="P159" i="2"/>
  <c r="O160" i="2"/>
  <c r="P160" i="2"/>
  <c r="O161" i="2"/>
  <c r="P161" i="2"/>
  <c r="O162" i="2"/>
  <c r="P162" i="2"/>
  <c r="O163" i="2"/>
  <c r="P163" i="2"/>
  <c r="O164" i="2"/>
  <c r="P164" i="2"/>
  <c r="O165" i="2"/>
  <c r="P165" i="2"/>
  <c r="O166" i="2"/>
  <c r="P166" i="2"/>
  <c r="O167" i="2"/>
  <c r="P167" i="2"/>
  <c r="O168" i="2"/>
  <c r="P168" i="2"/>
  <c r="O169" i="2"/>
  <c r="P169" i="2"/>
  <c r="O170" i="2"/>
  <c r="P170" i="2"/>
  <c r="O171" i="2"/>
  <c r="P171" i="2"/>
  <c r="O172" i="2"/>
  <c r="P172" i="2"/>
  <c r="O173" i="2"/>
  <c r="P173" i="2"/>
  <c r="O174" i="2"/>
  <c r="P174" i="2"/>
  <c r="O175" i="2"/>
  <c r="P175" i="2"/>
  <c r="O176" i="2"/>
  <c r="P176" i="2"/>
  <c r="O177" i="2"/>
  <c r="P177" i="2"/>
  <c r="O178" i="2"/>
  <c r="P178" i="2"/>
  <c r="O179" i="2"/>
  <c r="P179" i="2"/>
  <c r="O180" i="2"/>
  <c r="P180" i="2"/>
  <c r="O181" i="2"/>
  <c r="P181" i="2"/>
  <c r="O182" i="2"/>
  <c r="P182" i="2"/>
  <c r="O183" i="2"/>
  <c r="P183" i="2"/>
  <c r="O184" i="2"/>
  <c r="P184" i="2"/>
  <c r="O185" i="2"/>
  <c r="P185" i="2"/>
  <c r="O186" i="2"/>
  <c r="P186" i="2"/>
  <c r="O187" i="2"/>
  <c r="P187" i="2"/>
  <c r="O188" i="2"/>
  <c r="P188" i="2"/>
  <c r="O189" i="2"/>
  <c r="P189" i="2"/>
  <c r="O190" i="2"/>
  <c r="P190" i="2"/>
  <c r="O191" i="2"/>
  <c r="P191" i="2"/>
  <c r="O192" i="2"/>
  <c r="P192" i="2"/>
  <c r="O193" i="2"/>
  <c r="P193" i="2"/>
  <c r="O194" i="2"/>
  <c r="P194" i="2"/>
  <c r="O195" i="2"/>
  <c r="P195" i="2"/>
  <c r="O196" i="2"/>
  <c r="P196" i="2"/>
  <c r="O197" i="2"/>
  <c r="P197" i="2"/>
  <c r="O198" i="2"/>
  <c r="P198" i="2"/>
  <c r="O199" i="2"/>
  <c r="P199" i="2"/>
  <c r="O148" i="3"/>
  <c r="P148" i="3"/>
  <c r="O149" i="3"/>
  <c r="P149" i="3"/>
  <c r="O150" i="3"/>
  <c r="P150" i="3"/>
  <c r="O151" i="3"/>
  <c r="P151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171" i="3"/>
  <c r="P171" i="3"/>
  <c r="O172" i="3"/>
  <c r="P172" i="3"/>
  <c r="O173" i="3"/>
  <c r="P173" i="3"/>
  <c r="O174" i="3"/>
  <c r="P174" i="3"/>
  <c r="O175" i="3"/>
  <c r="P175" i="3"/>
  <c r="O176" i="3"/>
  <c r="P176" i="3"/>
  <c r="O177" i="3"/>
  <c r="P177" i="3"/>
  <c r="O178" i="3"/>
  <c r="P178" i="3"/>
  <c r="O179" i="3"/>
  <c r="P179" i="3"/>
  <c r="O180" i="3"/>
  <c r="P180" i="3"/>
  <c r="O181" i="3"/>
  <c r="P181" i="3"/>
  <c r="O182" i="3"/>
  <c r="P182" i="3"/>
  <c r="O183" i="3"/>
  <c r="P183" i="3"/>
  <c r="O184" i="3"/>
  <c r="P184" i="3"/>
  <c r="O185" i="3"/>
  <c r="P185" i="3"/>
  <c r="O186" i="3"/>
  <c r="P186" i="3"/>
  <c r="O187" i="3"/>
  <c r="P187" i="3"/>
  <c r="O188" i="3"/>
  <c r="P188" i="3"/>
  <c r="O189" i="3"/>
  <c r="P189" i="3"/>
  <c r="O190" i="3"/>
  <c r="P190" i="3"/>
  <c r="O191" i="3"/>
  <c r="P191" i="3"/>
  <c r="O192" i="3"/>
  <c r="P192" i="3"/>
  <c r="O193" i="3"/>
  <c r="P193" i="3"/>
  <c r="O194" i="3"/>
  <c r="P194" i="3"/>
  <c r="O195" i="3"/>
  <c r="P195" i="3"/>
  <c r="O196" i="3"/>
  <c r="P196" i="3"/>
  <c r="O197" i="3"/>
  <c r="P197" i="3"/>
  <c r="O198" i="3"/>
  <c r="P198" i="3"/>
  <c r="O199" i="3"/>
  <c r="P199" i="3"/>
  <c r="O148" i="4"/>
  <c r="P148" i="4"/>
  <c r="O149" i="4"/>
  <c r="P149" i="4"/>
  <c r="O150" i="4"/>
  <c r="P150" i="4"/>
  <c r="O151" i="4"/>
  <c r="P151" i="4"/>
  <c r="O152" i="4"/>
  <c r="P152" i="4"/>
  <c r="O153" i="4"/>
  <c r="P153" i="4"/>
  <c r="O154" i="4"/>
  <c r="P154" i="4"/>
  <c r="O155" i="4"/>
  <c r="P155" i="4"/>
  <c r="O156" i="4"/>
  <c r="P156" i="4"/>
  <c r="O157" i="4"/>
  <c r="P157" i="4"/>
  <c r="O158" i="4"/>
  <c r="P158" i="4"/>
  <c r="O159" i="4"/>
  <c r="P159" i="4"/>
  <c r="O160" i="4"/>
  <c r="P160" i="4"/>
  <c r="O161" i="4"/>
  <c r="P161" i="4"/>
  <c r="O162" i="4"/>
  <c r="P162" i="4"/>
  <c r="O163" i="4"/>
  <c r="P163" i="4"/>
  <c r="O164" i="4"/>
  <c r="P164" i="4"/>
  <c r="O165" i="4"/>
  <c r="P165" i="4"/>
  <c r="O166" i="4"/>
  <c r="P166" i="4"/>
  <c r="O167" i="4"/>
  <c r="P167" i="4"/>
  <c r="O168" i="4"/>
  <c r="P168" i="4"/>
  <c r="O169" i="4"/>
  <c r="P169" i="4"/>
  <c r="O170" i="4"/>
  <c r="P170" i="4"/>
  <c r="O171" i="4"/>
  <c r="P171" i="4"/>
  <c r="O172" i="4"/>
  <c r="P172" i="4"/>
  <c r="O173" i="4"/>
  <c r="P173" i="4"/>
  <c r="O174" i="4"/>
  <c r="P174" i="4"/>
  <c r="O175" i="4"/>
  <c r="P175" i="4"/>
  <c r="O176" i="4"/>
  <c r="P176" i="4"/>
  <c r="O177" i="4"/>
  <c r="P177" i="4"/>
  <c r="O178" i="4"/>
  <c r="P178" i="4"/>
  <c r="O179" i="4"/>
  <c r="P179" i="4"/>
  <c r="O180" i="4"/>
  <c r="P180" i="4"/>
  <c r="O181" i="4"/>
  <c r="P181" i="4"/>
  <c r="O182" i="4"/>
  <c r="P182" i="4"/>
  <c r="O183" i="4"/>
  <c r="P183" i="4"/>
  <c r="O184" i="4"/>
  <c r="P184" i="4"/>
  <c r="O185" i="4"/>
  <c r="P185" i="4"/>
  <c r="O186" i="4"/>
  <c r="P186" i="4"/>
  <c r="O187" i="4"/>
  <c r="P187" i="4"/>
  <c r="O188" i="4"/>
  <c r="P188" i="4"/>
  <c r="O189" i="4"/>
  <c r="P189" i="4"/>
  <c r="O190" i="4"/>
  <c r="P190" i="4"/>
  <c r="O191" i="4"/>
  <c r="P191" i="4"/>
  <c r="O192" i="4"/>
  <c r="P192" i="4"/>
  <c r="O193" i="4"/>
  <c r="P193" i="4"/>
  <c r="O194" i="4"/>
  <c r="P194" i="4"/>
  <c r="O195" i="4"/>
  <c r="P195" i="4"/>
  <c r="O196" i="4"/>
  <c r="P196" i="4"/>
  <c r="O197" i="4"/>
  <c r="P197" i="4"/>
  <c r="O198" i="4"/>
  <c r="P198" i="4"/>
  <c r="O199" i="4"/>
  <c r="P199" i="4"/>
  <c r="O148" i="5"/>
  <c r="P148" i="5"/>
  <c r="O149" i="5"/>
  <c r="P149" i="5"/>
  <c r="O150" i="5"/>
  <c r="P150" i="5"/>
  <c r="O151" i="5"/>
  <c r="P151" i="5"/>
  <c r="O152" i="5"/>
  <c r="P152" i="5"/>
  <c r="O153" i="5"/>
  <c r="P153" i="5"/>
  <c r="O154" i="5"/>
  <c r="P154" i="5"/>
  <c r="O155" i="5"/>
  <c r="P155" i="5"/>
  <c r="O156" i="5"/>
  <c r="P156" i="5"/>
  <c r="O157" i="5"/>
  <c r="P157" i="5"/>
  <c r="O158" i="5"/>
  <c r="P158" i="5"/>
  <c r="O159" i="5"/>
  <c r="P159" i="5"/>
  <c r="O160" i="5"/>
  <c r="P160" i="5"/>
  <c r="O161" i="5"/>
  <c r="P161" i="5"/>
  <c r="O162" i="5"/>
  <c r="P162" i="5"/>
  <c r="O163" i="5"/>
  <c r="P163" i="5"/>
  <c r="O164" i="5"/>
  <c r="P164" i="5"/>
  <c r="O165" i="5"/>
  <c r="P165" i="5"/>
  <c r="O166" i="5"/>
  <c r="P166" i="5"/>
  <c r="O167" i="5"/>
  <c r="P167" i="5"/>
  <c r="O168" i="5"/>
  <c r="P168" i="5"/>
  <c r="O169" i="5"/>
  <c r="P169" i="5"/>
  <c r="O170" i="5"/>
  <c r="P170" i="5"/>
  <c r="O171" i="5"/>
  <c r="P171" i="5"/>
  <c r="O172" i="5"/>
  <c r="P172" i="5"/>
  <c r="O173" i="5"/>
  <c r="P173" i="5"/>
  <c r="O174" i="5"/>
  <c r="P174" i="5"/>
  <c r="O175" i="5"/>
  <c r="P175" i="5"/>
  <c r="O176" i="5"/>
  <c r="P176" i="5"/>
  <c r="O177" i="5"/>
  <c r="P177" i="5"/>
  <c r="O178" i="5"/>
  <c r="P178" i="5"/>
  <c r="O179" i="5"/>
  <c r="P179" i="5"/>
  <c r="O180" i="5"/>
  <c r="P180" i="5"/>
  <c r="O181" i="5"/>
  <c r="P181" i="5"/>
  <c r="O182" i="5"/>
  <c r="P182" i="5"/>
  <c r="O183" i="5"/>
  <c r="P183" i="5"/>
  <c r="O184" i="5"/>
  <c r="P184" i="5"/>
  <c r="O185" i="5"/>
  <c r="P185" i="5"/>
  <c r="O186" i="5"/>
  <c r="P186" i="5"/>
  <c r="O187" i="5"/>
  <c r="P187" i="5"/>
  <c r="O188" i="5"/>
  <c r="P188" i="5"/>
  <c r="O189" i="5"/>
  <c r="P189" i="5"/>
  <c r="O190" i="5"/>
  <c r="P190" i="5"/>
  <c r="O191" i="5"/>
  <c r="P191" i="5"/>
  <c r="O192" i="5"/>
  <c r="P192" i="5"/>
  <c r="O193" i="5"/>
  <c r="P193" i="5"/>
  <c r="O194" i="5"/>
  <c r="P194" i="5"/>
  <c r="O195" i="5"/>
  <c r="P195" i="5"/>
  <c r="O196" i="5"/>
  <c r="P196" i="5"/>
  <c r="O197" i="5"/>
  <c r="P197" i="5"/>
  <c r="O198" i="5"/>
  <c r="P198" i="5"/>
  <c r="O199" i="5"/>
  <c r="P199" i="5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O191" i="6"/>
  <c r="P191" i="6"/>
  <c r="O192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148" i="7"/>
  <c r="P148" i="7"/>
  <c r="O149" i="7"/>
  <c r="P149" i="7"/>
  <c r="O150" i="7"/>
  <c r="P150" i="7"/>
  <c r="O151" i="7"/>
  <c r="P151" i="7"/>
  <c r="O152" i="7"/>
  <c r="P152" i="7"/>
  <c r="O153" i="7"/>
  <c r="P153" i="7"/>
  <c r="O154" i="7"/>
  <c r="P154" i="7"/>
  <c r="O155" i="7"/>
  <c r="P155" i="7"/>
  <c r="O156" i="7"/>
  <c r="P156" i="7"/>
  <c r="O157" i="7"/>
  <c r="P157" i="7"/>
  <c r="O158" i="7"/>
  <c r="P158" i="7"/>
  <c r="O159" i="7"/>
  <c r="P159" i="7"/>
  <c r="O160" i="7"/>
  <c r="P160" i="7"/>
  <c r="O161" i="7"/>
  <c r="P161" i="7"/>
  <c r="O162" i="7"/>
  <c r="P162" i="7"/>
  <c r="O163" i="7"/>
  <c r="P163" i="7"/>
  <c r="O164" i="7"/>
  <c r="P164" i="7"/>
  <c r="O165" i="7"/>
  <c r="P165" i="7"/>
  <c r="O166" i="7"/>
  <c r="P166" i="7"/>
  <c r="O167" i="7"/>
  <c r="P167" i="7"/>
  <c r="O168" i="7"/>
  <c r="P168" i="7"/>
  <c r="O169" i="7"/>
  <c r="P169" i="7"/>
  <c r="O170" i="7"/>
  <c r="P170" i="7"/>
  <c r="O171" i="7"/>
  <c r="P171" i="7"/>
  <c r="O172" i="7"/>
  <c r="P172" i="7"/>
  <c r="O173" i="7"/>
  <c r="P173" i="7"/>
  <c r="O174" i="7"/>
  <c r="P174" i="7"/>
  <c r="O175" i="7"/>
  <c r="P175" i="7"/>
  <c r="O176" i="7"/>
  <c r="P176" i="7"/>
  <c r="O177" i="7"/>
  <c r="P177" i="7"/>
  <c r="O178" i="7"/>
  <c r="P178" i="7"/>
  <c r="O179" i="7"/>
  <c r="P179" i="7"/>
  <c r="O180" i="7"/>
  <c r="P180" i="7"/>
  <c r="O181" i="7"/>
  <c r="P181" i="7"/>
  <c r="O182" i="7"/>
  <c r="P182" i="7"/>
  <c r="O183" i="7"/>
  <c r="P183" i="7"/>
  <c r="O184" i="7"/>
  <c r="P184" i="7"/>
  <c r="O185" i="7"/>
  <c r="P185" i="7"/>
  <c r="O186" i="7"/>
  <c r="P186" i="7"/>
  <c r="O187" i="7"/>
  <c r="P187" i="7"/>
  <c r="O188" i="7"/>
  <c r="P188" i="7"/>
  <c r="O189" i="7"/>
  <c r="P189" i="7"/>
  <c r="O190" i="7"/>
  <c r="P190" i="7"/>
  <c r="O191" i="7"/>
  <c r="P191" i="7"/>
  <c r="O192" i="7"/>
  <c r="P192" i="7"/>
  <c r="O193" i="7"/>
  <c r="P193" i="7"/>
  <c r="O194" i="7"/>
  <c r="P194" i="7"/>
  <c r="O195" i="7"/>
  <c r="P195" i="7"/>
  <c r="O196" i="7"/>
  <c r="P196" i="7"/>
  <c r="O197" i="7"/>
  <c r="P197" i="7"/>
  <c r="O198" i="7"/>
  <c r="P198" i="7"/>
  <c r="O199" i="7"/>
  <c r="P199" i="7"/>
  <c r="O148" i="8"/>
  <c r="P148" i="8"/>
  <c r="O149" i="8"/>
  <c r="P149" i="8"/>
  <c r="O150" i="8"/>
  <c r="P150" i="8"/>
  <c r="O151" i="8"/>
  <c r="P151" i="8"/>
  <c r="O152" i="8"/>
  <c r="P152" i="8"/>
  <c r="O153" i="8"/>
  <c r="P153" i="8"/>
  <c r="O154" i="8"/>
  <c r="P154" i="8"/>
  <c r="O155" i="8"/>
  <c r="P155" i="8"/>
  <c r="O156" i="8"/>
  <c r="P156" i="8"/>
  <c r="O157" i="8"/>
  <c r="P157" i="8"/>
  <c r="O158" i="8"/>
  <c r="P158" i="8"/>
  <c r="O159" i="8"/>
  <c r="P159" i="8"/>
  <c r="O160" i="8"/>
  <c r="P160" i="8"/>
  <c r="O161" i="8"/>
  <c r="P161" i="8"/>
  <c r="O162" i="8"/>
  <c r="P162" i="8"/>
  <c r="O163" i="8"/>
  <c r="P163" i="8"/>
  <c r="O164" i="8"/>
  <c r="P164" i="8"/>
  <c r="O165" i="8"/>
  <c r="P165" i="8"/>
  <c r="O166" i="8"/>
  <c r="P166" i="8"/>
  <c r="O167" i="8"/>
  <c r="P167" i="8"/>
  <c r="O168" i="8"/>
  <c r="P168" i="8"/>
  <c r="O169" i="8"/>
  <c r="P169" i="8"/>
  <c r="O170" i="8"/>
  <c r="P170" i="8"/>
  <c r="O171" i="8"/>
  <c r="P171" i="8"/>
  <c r="O172" i="8"/>
  <c r="P172" i="8"/>
  <c r="O173" i="8"/>
  <c r="P173" i="8"/>
  <c r="O174" i="8"/>
  <c r="P174" i="8"/>
  <c r="O175" i="8"/>
  <c r="P175" i="8"/>
  <c r="O176" i="8"/>
  <c r="P176" i="8"/>
  <c r="O177" i="8"/>
  <c r="P177" i="8"/>
  <c r="O178" i="8"/>
  <c r="P178" i="8"/>
  <c r="O179" i="8"/>
  <c r="P179" i="8"/>
  <c r="O180" i="8"/>
  <c r="P180" i="8"/>
  <c r="O181" i="8"/>
  <c r="P181" i="8"/>
  <c r="O182" i="8"/>
  <c r="P182" i="8"/>
  <c r="O183" i="8"/>
  <c r="P183" i="8"/>
  <c r="O184" i="8"/>
  <c r="P184" i="8"/>
  <c r="O185" i="8"/>
  <c r="P185" i="8"/>
  <c r="O186" i="8"/>
  <c r="P186" i="8"/>
  <c r="O187" i="8"/>
  <c r="P187" i="8"/>
  <c r="O188" i="8"/>
  <c r="P188" i="8"/>
  <c r="O189" i="8"/>
  <c r="P189" i="8"/>
  <c r="O190" i="8"/>
  <c r="P190" i="8"/>
  <c r="O191" i="8"/>
  <c r="P191" i="8"/>
  <c r="O192" i="8"/>
  <c r="P192" i="8"/>
  <c r="O193" i="8"/>
  <c r="P193" i="8"/>
  <c r="O194" i="8"/>
  <c r="P194" i="8"/>
  <c r="O195" i="8"/>
  <c r="P195" i="8"/>
  <c r="O196" i="8"/>
  <c r="P196" i="8"/>
  <c r="O197" i="8"/>
  <c r="P197" i="8"/>
  <c r="O198" i="8"/>
  <c r="P198" i="8"/>
  <c r="O199" i="8"/>
  <c r="P199" i="8"/>
  <c r="O148" i="9"/>
  <c r="P148" i="9"/>
  <c r="O149" i="9"/>
  <c r="P149" i="9"/>
  <c r="O150" i="9"/>
  <c r="P150" i="9"/>
  <c r="O151" i="9"/>
  <c r="P151" i="9"/>
  <c r="O152" i="9"/>
  <c r="P152" i="9"/>
  <c r="O153" i="9"/>
  <c r="P153" i="9"/>
  <c r="O154" i="9"/>
  <c r="P154" i="9"/>
  <c r="O155" i="9"/>
  <c r="P155" i="9"/>
  <c r="O156" i="9"/>
  <c r="P156" i="9"/>
  <c r="O157" i="9"/>
  <c r="P157" i="9"/>
  <c r="O158" i="9"/>
  <c r="P158" i="9"/>
  <c r="O159" i="9"/>
  <c r="P159" i="9"/>
  <c r="O160" i="9"/>
  <c r="P160" i="9"/>
  <c r="O161" i="9"/>
  <c r="P161" i="9"/>
  <c r="O162" i="9"/>
  <c r="P162" i="9"/>
  <c r="O163" i="9"/>
  <c r="P163" i="9"/>
  <c r="O164" i="9"/>
  <c r="P164" i="9"/>
  <c r="O165" i="9"/>
  <c r="P165" i="9"/>
  <c r="O166" i="9"/>
  <c r="P166" i="9"/>
  <c r="O167" i="9"/>
  <c r="P167" i="9"/>
  <c r="O168" i="9"/>
  <c r="P168" i="9"/>
  <c r="O169" i="9"/>
  <c r="P169" i="9"/>
  <c r="O170" i="9"/>
  <c r="P170" i="9"/>
  <c r="O171" i="9"/>
  <c r="P171" i="9"/>
  <c r="O172" i="9"/>
  <c r="P172" i="9"/>
  <c r="O173" i="9"/>
  <c r="P173" i="9"/>
  <c r="O174" i="9"/>
  <c r="P174" i="9"/>
  <c r="O175" i="9"/>
  <c r="P175" i="9"/>
  <c r="O176" i="9"/>
  <c r="P176" i="9"/>
  <c r="O177" i="9"/>
  <c r="P177" i="9"/>
  <c r="O178" i="9"/>
  <c r="P178" i="9"/>
  <c r="O179" i="9"/>
  <c r="P179" i="9"/>
  <c r="O180" i="9"/>
  <c r="P180" i="9"/>
  <c r="O181" i="9"/>
  <c r="P181" i="9"/>
  <c r="O182" i="9"/>
  <c r="P182" i="9"/>
  <c r="O183" i="9"/>
  <c r="P183" i="9"/>
  <c r="O184" i="9"/>
  <c r="P184" i="9"/>
  <c r="O185" i="9"/>
  <c r="P185" i="9"/>
  <c r="O186" i="9"/>
  <c r="P186" i="9"/>
  <c r="O187" i="9"/>
  <c r="P187" i="9"/>
  <c r="O188" i="9"/>
  <c r="P188" i="9"/>
  <c r="O189" i="9"/>
  <c r="P189" i="9"/>
  <c r="O190" i="9"/>
  <c r="P190" i="9"/>
  <c r="O191" i="9"/>
  <c r="P191" i="9"/>
  <c r="O192" i="9"/>
  <c r="P192" i="9"/>
  <c r="O193" i="9"/>
  <c r="P193" i="9"/>
  <c r="O194" i="9"/>
  <c r="P194" i="9"/>
  <c r="O195" i="9"/>
  <c r="P195" i="9"/>
  <c r="O196" i="9"/>
  <c r="P196" i="9"/>
  <c r="O197" i="9"/>
  <c r="P197" i="9"/>
  <c r="O198" i="9"/>
  <c r="P198" i="9"/>
  <c r="O199" i="9"/>
  <c r="P199" i="9"/>
  <c r="O148" i="10"/>
  <c r="P148" i="10"/>
  <c r="O149" i="10"/>
  <c r="P149" i="10"/>
  <c r="O150" i="10"/>
  <c r="P150" i="10"/>
  <c r="O151" i="10"/>
  <c r="P151" i="10"/>
  <c r="O152" i="10"/>
  <c r="P152" i="10"/>
  <c r="O153" i="10"/>
  <c r="P153" i="10"/>
  <c r="O154" i="10"/>
  <c r="P154" i="10"/>
  <c r="O155" i="10"/>
  <c r="P155" i="10"/>
  <c r="O156" i="10"/>
  <c r="P156" i="10"/>
  <c r="O157" i="10"/>
  <c r="P157" i="10"/>
  <c r="O158" i="10"/>
  <c r="P158" i="10"/>
  <c r="O159" i="10"/>
  <c r="P159" i="10"/>
  <c r="O160" i="10"/>
  <c r="P160" i="10"/>
  <c r="O161" i="10"/>
  <c r="P161" i="10"/>
  <c r="O162" i="10"/>
  <c r="P162" i="10"/>
  <c r="O163" i="10"/>
  <c r="P163" i="10"/>
  <c r="O164" i="10"/>
  <c r="P164" i="10"/>
  <c r="O165" i="10"/>
  <c r="P165" i="10"/>
  <c r="O166" i="10"/>
  <c r="P166" i="10"/>
  <c r="O167" i="10"/>
  <c r="P167" i="10"/>
  <c r="O168" i="10"/>
  <c r="P168" i="10"/>
  <c r="O169" i="10"/>
  <c r="P169" i="10"/>
  <c r="O170" i="10"/>
  <c r="P170" i="10"/>
  <c r="O171" i="10"/>
  <c r="P171" i="10"/>
  <c r="O172" i="10"/>
  <c r="P172" i="10"/>
  <c r="O173" i="10"/>
  <c r="P173" i="10"/>
  <c r="O174" i="10"/>
  <c r="P174" i="10"/>
  <c r="O175" i="10"/>
  <c r="P175" i="10"/>
  <c r="O176" i="10"/>
  <c r="P176" i="10"/>
  <c r="O177" i="10"/>
  <c r="P177" i="10"/>
  <c r="O178" i="10"/>
  <c r="P178" i="10"/>
  <c r="O179" i="10"/>
  <c r="P179" i="10"/>
  <c r="O180" i="10"/>
  <c r="P180" i="10"/>
  <c r="O181" i="10"/>
  <c r="P181" i="10"/>
  <c r="O182" i="10"/>
  <c r="P182" i="10"/>
  <c r="O183" i="10"/>
  <c r="P183" i="10"/>
  <c r="O184" i="10"/>
  <c r="P184" i="10"/>
  <c r="O185" i="10"/>
  <c r="P185" i="10"/>
  <c r="O186" i="10"/>
  <c r="P186" i="10"/>
  <c r="O187" i="10"/>
  <c r="P187" i="10"/>
  <c r="O188" i="10"/>
  <c r="P188" i="10"/>
  <c r="O189" i="10"/>
  <c r="P189" i="10"/>
  <c r="O190" i="10"/>
  <c r="P190" i="10"/>
  <c r="O191" i="10"/>
  <c r="P191" i="10"/>
  <c r="O192" i="10"/>
  <c r="P192" i="10"/>
  <c r="O193" i="10"/>
  <c r="P193" i="10"/>
  <c r="O194" i="10"/>
  <c r="P194" i="10"/>
  <c r="O195" i="10"/>
  <c r="P195" i="10"/>
  <c r="O196" i="10"/>
  <c r="P196" i="10"/>
  <c r="O197" i="10"/>
  <c r="P197" i="10"/>
  <c r="O198" i="10"/>
  <c r="P198" i="10"/>
  <c r="O199" i="10"/>
  <c r="P199" i="10"/>
  <c r="O148" i="11"/>
  <c r="P148" i="11"/>
  <c r="O149" i="11"/>
  <c r="P149" i="11"/>
  <c r="O150" i="11"/>
  <c r="P150" i="11"/>
  <c r="O151" i="11"/>
  <c r="P151" i="11"/>
  <c r="O152" i="11"/>
  <c r="P152" i="11"/>
  <c r="O153" i="11"/>
  <c r="P153" i="11"/>
  <c r="O154" i="11"/>
  <c r="P154" i="11"/>
  <c r="O155" i="11"/>
  <c r="P155" i="11"/>
  <c r="O156" i="11"/>
  <c r="P156" i="11"/>
  <c r="O157" i="11"/>
  <c r="P157" i="11"/>
  <c r="O158" i="11"/>
  <c r="P158" i="11"/>
  <c r="O159" i="11"/>
  <c r="P159" i="11"/>
  <c r="O160" i="11"/>
  <c r="P160" i="11"/>
  <c r="O161" i="11"/>
  <c r="P161" i="11"/>
  <c r="O162" i="11"/>
  <c r="P162" i="11"/>
  <c r="O163" i="11"/>
  <c r="P163" i="11"/>
  <c r="O164" i="11"/>
  <c r="P164" i="11"/>
  <c r="O165" i="11"/>
  <c r="P165" i="11"/>
  <c r="O166" i="11"/>
  <c r="P166" i="11"/>
  <c r="O167" i="11"/>
  <c r="P167" i="11"/>
  <c r="O168" i="11"/>
  <c r="P168" i="11"/>
  <c r="O169" i="11"/>
  <c r="P169" i="11"/>
  <c r="O170" i="11"/>
  <c r="P170" i="11"/>
  <c r="O171" i="11"/>
  <c r="P171" i="11"/>
  <c r="O172" i="11"/>
  <c r="P172" i="11"/>
  <c r="O173" i="11"/>
  <c r="P173" i="11"/>
  <c r="O174" i="11"/>
  <c r="P174" i="11"/>
  <c r="O175" i="11"/>
  <c r="P175" i="11"/>
  <c r="O176" i="11"/>
  <c r="P176" i="11"/>
  <c r="O177" i="11"/>
  <c r="P177" i="11"/>
  <c r="O178" i="11"/>
  <c r="P178" i="11"/>
  <c r="O179" i="11"/>
  <c r="P179" i="11"/>
  <c r="O180" i="11"/>
  <c r="P180" i="11"/>
  <c r="O181" i="11"/>
  <c r="P181" i="11"/>
  <c r="O182" i="11"/>
  <c r="P182" i="11"/>
  <c r="O183" i="11"/>
  <c r="P183" i="11"/>
  <c r="O184" i="11"/>
  <c r="P184" i="11"/>
  <c r="O185" i="11"/>
  <c r="P185" i="11"/>
  <c r="O186" i="11"/>
  <c r="P186" i="11"/>
  <c r="O187" i="11"/>
  <c r="P187" i="11"/>
  <c r="O188" i="11"/>
  <c r="P188" i="11"/>
  <c r="O189" i="11"/>
  <c r="P189" i="11"/>
  <c r="O190" i="11"/>
  <c r="P190" i="11"/>
  <c r="O191" i="11"/>
  <c r="P191" i="11"/>
  <c r="O192" i="11"/>
  <c r="P192" i="11"/>
  <c r="O193" i="11"/>
  <c r="P193" i="11"/>
  <c r="O194" i="11"/>
  <c r="P194" i="11"/>
  <c r="O195" i="11"/>
  <c r="P195" i="11"/>
  <c r="O196" i="11"/>
  <c r="P196" i="11"/>
  <c r="O197" i="11"/>
  <c r="P197" i="11"/>
  <c r="O198" i="11"/>
  <c r="P198" i="11"/>
  <c r="O199" i="11"/>
  <c r="P199" i="11"/>
  <c r="O148" i="12"/>
  <c r="P148" i="12"/>
  <c r="O149" i="12"/>
  <c r="P149" i="12"/>
  <c r="O150" i="12"/>
  <c r="P150" i="12"/>
  <c r="O151" i="12"/>
  <c r="P151" i="12"/>
  <c r="O152" i="12"/>
  <c r="P152" i="12"/>
  <c r="O153" i="12"/>
  <c r="P153" i="12"/>
  <c r="O154" i="12"/>
  <c r="P154" i="12"/>
  <c r="O155" i="12"/>
  <c r="P155" i="12"/>
  <c r="O156" i="12"/>
  <c r="P156" i="12"/>
  <c r="O157" i="12"/>
  <c r="P157" i="12"/>
  <c r="O158" i="12"/>
  <c r="P158" i="12"/>
  <c r="O159" i="12"/>
  <c r="P159" i="12"/>
  <c r="O160" i="12"/>
  <c r="P160" i="12"/>
  <c r="O161" i="12"/>
  <c r="P161" i="12"/>
  <c r="O162" i="12"/>
  <c r="P162" i="12"/>
  <c r="O163" i="12"/>
  <c r="P163" i="12"/>
  <c r="O164" i="12"/>
  <c r="P164" i="12"/>
  <c r="O165" i="12"/>
  <c r="P165" i="12"/>
  <c r="O166" i="12"/>
  <c r="P166" i="12"/>
  <c r="O167" i="12"/>
  <c r="P167" i="12"/>
  <c r="O168" i="12"/>
  <c r="P168" i="12"/>
  <c r="O169" i="12"/>
  <c r="P169" i="12"/>
  <c r="O170" i="12"/>
  <c r="P170" i="12"/>
  <c r="O171" i="12"/>
  <c r="P171" i="12"/>
  <c r="O172" i="12"/>
  <c r="P172" i="12"/>
  <c r="O173" i="12"/>
  <c r="P173" i="12"/>
  <c r="O174" i="12"/>
  <c r="P174" i="12"/>
  <c r="O175" i="12"/>
  <c r="P175" i="12"/>
  <c r="O176" i="12"/>
  <c r="P176" i="12"/>
  <c r="O177" i="12"/>
  <c r="P177" i="12"/>
  <c r="O178" i="12"/>
  <c r="P178" i="12"/>
  <c r="O179" i="12"/>
  <c r="P179" i="12"/>
  <c r="O180" i="12"/>
  <c r="P180" i="12"/>
  <c r="O181" i="12"/>
  <c r="P181" i="12"/>
  <c r="O182" i="12"/>
  <c r="P182" i="12"/>
  <c r="O183" i="12"/>
  <c r="P183" i="12"/>
  <c r="O184" i="12"/>
  <c r="P184" i="12"/>
  <c r="O185" i="12"/>
  <c r="P185" i="12"/>
  <c r="O186" i="12"/>
  <c r="P186" i="12"/>
  <c r="O187" i="12"/>
  <c r="P187" i="12"/>
  <c r="O188" i="12"/>
  <c r="P188" i="12"/>
  <c r="O189" i="12"/>
  <c r="P189" i="12"/>
  <c r="O190" i="12"/>
  <c r="P190" i="12"/>
  <c r="O191" i="12"/>
  <c r="P191" i="12"/>
  <c r="O192" i="12"/>
  <c r="P192" i="12"/>
  <c r="O193" i="12"/>
  <c r="P193" i="12"/>
  <c r="O194" i="12"/>
  <c r="P194" i="12"/>
  <c r="O195" i="12"/>
  <c r="P195" i="12"/>
  <c r="O196" i="12"/>
  <c r="P196" i="12"/>
  <c r="O197" i="12"/>
  <c r="P197" i="12"/>
  <c r="O198" i="12"/>
  <c r="P198" i="12"/>
  <c r="O199" i="12"/>
  <c r="P199" i="12"/>
  <c r="O147" i="1"/>
  <c r="O147" i="2"/>
  <c r="O147" i="3"/>
  <c r="O147" i="4"/>
  <c r="O147" i="5"/>
  <c r="O147" i="6"/>
  <c r="O147" i="7"/>
  <c r="O147" i="8"/>
  <c r="O147" i="9"/>
  <c r="O147" i="10"/>
  <c r="O147" i="11"/>
  <c r="O147" i="12"/>
  <c r="P147" i="1"/>
  <c r="P147" i="2"/>
  <c r="P147" i="3"/>
  <c r="P147" i="4"/>
  <c r="P147" i="5"/>
  <c r="P147" i="6"/>
  <c r="P147" i="7"/>
  <c r="P147" i="8"/>
  <c r="P147" i="9"/>
  <c r="P147" i="10"/>
  <c r="P147" i="11"/>
  <c r="P147" i="12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4" i="2"/>
  <c r="P114" i="2"/>
  <c r="O115" i="2"/>
  <c r="P115" i="2"/>
  <c r="O116" i="2"/>
  <c r="P116" i="2"/>
  <c r="O117" i="2"/>
  <c r="P117" i="2"/>
  <c r="O118" i="2"/>
  <c r="P118" i="2"/>
  <c r="O119" i="2"/>
  <c r="P119" i="2"/>
  <c r="O120" i="2"/>
  <c r="P120" i="2"/>
  <c r="O121" i="2"/>
  <c r="P121" i="2"/>
  <c r="O122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29" i="2"/>
  <c r="P129" i="2"/>
  <c r="O130" i="2"/>
  <c r="P130" i="2"/>
  <c r="O131" i="2"/>
  <c r="P131" i="2"/>
  <c r="O132" i="2"/>
  <c r="P132" i="2"/>
  <c r="O133" i="2"/>
  <c r="P133" i="2"/>
  <c r="O134" i="2"/>
  <c r="P134" i="2"/>
  <c r="O135" i="2"/>
  <c r="P135" i="2"/>
  <c r="O136" i="2"/>
  <c r="P136" i="2"/>
  <c r="O137" i="2"/>
  <c r="P137" i="2"/>
  <c r="O138" i="2"/>
  <c r="P138" i="2"/>
  <c r="O139" i="2"/>
  <c r="P139" i="2"/>
  <c r="O140" i="2"/>
  <c r="P140" i="2"/>
  <c r="O141" i="2"/>
  <c r="P141" i="2"/>
  <c r="O142" i="2"/>
  <c r="P142" i="2"/>
  <c r="O143" i="2"/>
  <c r="P143" i="2"/>
  <c r="O144" i="2"/>
  <c r="P144" i="2"/>
  <c r="O74" i="3"/>
  <c r="P74" i="3"/>
  <c r="O75" i="3"/>
  <c r="P7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7" i="3"/>
  <c r="P127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O135" i="3"/>
  <c r="P135" i="3"/>
  <c r="O136" i="3"/>
  <c r="P136" i="3"/>
  <c r="O137" i="3"/>
  <c r="P137" i="3"/>
  <c r="O138" i="3"/>
  <c r="P138" i="3"/>
  <c r="O139" i="3"/>
  <c r="P139" i="3"/>
  <c r="O140" i="3"/>
  <c r="P140" i="3"/>
  <c r="O141" i="3"/>
  <c r="P141" i="3"/>
  <c r="O142" i="3"/>
  <c r="P142" i="3"/>
  <c r="O143" i="3"/>
  <c r="P143" i="3"/>
  <c r="O144" i="3"/>
  <c r="P144" i="3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O128" i="4"/>
  <c r="P128" i="4"/>
  <c r="O129" i="4"/>
  <c r="P129" i="4"/>
  <c r="O130" i="4"/>
  <c r="P130" i="4"/>
  <c r="O131" i="4"/>
  <c r="P131" i="4"/>
  <c r="O132" i="4"/>
  <c r="P132" i="4"/>
  <c r="O133" i="4"/>
  <c r="P133" i="4"/>
  <c r="O134" i="4"/>
  <c r="P134" i="4"/>
  <c r="O135" i="4"/>
  <c r="P135" i="4"/>
  <c r="O136" i="4"/>
  <c r="P136" i="4"/>
  <c r="O137" i="4"/>
  <c r="P137" i="4"/>
  <c r="O138" i="4"/>
  <c r="P138" i="4"/>
  <c r="O139" i="4"/>
  <c r="P139" i="4"/>
  <c r="O140" i="4"/>
  <c r="P140" i="4"/>
  <c r="O141" i="4"/>
  <c r="P141" i="4"/>
  <c r="O142" i="4"/>
  <c r="P142" i="4"/>
  <c r="O143" i="4"/>
  <c r="P143" i="4"/>
  <c r="O144" i="4"/>
  <c r="P144" i="4"/>
  <c r="O74" i="5"/>
  <c r="P74" i="5"/>
  <c r="O75" i="5"/>
  <c r="P75" i="5"/>
  <c r="O76" i="5"/>
  <c r="P76" i="5"/>
  <c r="O77" i="5"/>
  <c r="P77" i="5"/>
  <c r="O78" i="5"/>
  <c r="P78" i="5"/>
  <c r="O79" i="5"/>
  <c r="P79" i="5"/>
  <c r="O80" i="5"/>
  <c r="P80" i="5"/>
  <c r="O81" i="5"/>
  <c r="P81" i="5"/>
  <c r="O82" i="5"/>
  <c r="P82" i="5"/>
  <c r="O83" i="5"/>
  <c r="P83" i="5"/>
  <c r="O84" i="5"/>
  <c r="P84" i="5"/>
  <c r="O85" i="5"/>
  <c r="P85" i="5"/>
  <c r="O86" i="5"/>
  <c r="P86" i="5"/>
  <c r="O87" i="5"/>
  <c r="P87" i="5"/>
  <c r="O88" i="5"/>
  <c r="P88" i="5"/>
  <c r="O89" i="5"/>
  <c r="P89" i="5"/>
  <c r="O90" i="5"/>
  <c r="P90" i="5"/>
  <c r="O91" i="5"/>
  <c r="P91" i="5"/>
  <c r="O92" i="5"/>
  <c r="P92" i="5"/>
  <c r="O93" i="5"/>
  <c r="P93" i="5"/>
  <c r="O94" i="5"/>
  <c r="P94" i="5"/>
  <c r="O95" i="5"/>
  <c r="P95" i="5"/>
  <c r="O96" i="5"/>
  <c r="P96" i="5"/>
  <c r="O97" i="5"/>
  <c r="P97" i="5"/>
  <c r="O98" i="5"/>
  <c r="P98" i="5"/>
  <c r="O99" i="5"/>
  <c r="P99" i="5"/>
  <c r="O100" i="5"/>
  <c r="P100" i="5"/>
  <c r="O101" i="5"/>
  <c r="P101" i="5"/>
  <c r="O102" i="5"/>
  <c r="P102" i="5"/>
  <c r="O103" i="5"/>
  <c r="P103" i="5"/>
  <c r="O104" i="5"/>
  <c r="P104" i="5"/>
  <c r="O105" i="5"/>
  <c r="P105" i="5"/>
  <c r="O106" i="5"/>
  <c r="P106" i="5"/>
  <c r="O107" i="5"/>
  <c r="P107" i="5"/>
  <c r="O108" i="5"/>
  <c r="P108" i="5"/>
  <c r="O109" i="5"/>
  <c r="P109" i="5"/>
  <c r="O110" i="5"/>
  <c r="P110" i="5"/>
  <c r="O111" i="5"/>
  <c r="P111" i="5"/>
  <c r="O112" i="5"/>
  <c r="P112" i="5"/>
  <c r="O113" i="5"/>
  <c r="P113" i="5"/>
  <c r="O114" i="5"/>
  <c r="P114" i="5"/>
  <c r="O115" i="5"/>
  <c r="P115" i="5"/>
  <c r="O116" i="5"/>
  <c r="P116" i="5"/>
  <c r="O117" i="5"/>
  <c r="P117" i="5"/>
  <c r="O118" i="5"/>
  <c r="P118" i="5"/>
  <c r="O119" i="5"/>
  <c r="P119" i="5"/>
  <c r="O120" i="5"/>
  <c r="P120" i="5"/>
  <c r="O121" i="5"/>
  <c r="P121" i="5"/>
  <c r="O122" i="5"/>
  <c r="P122" i="5"/>
  <c r="O123" i="5"/>
  <c r="P123" i="5"/>
  <c r="O124" i="5"/>
  <c r="P124" i="5"/>
  <c r="O125" i="5"/>
  <c r="P125" i="5"/>
  <c r="O126" i="5"/>
  <c r="P126" i="5"/>
  <c r="O127" i="5"/>
  <c r="P127" i="5"/>
  <c r="O128" i="5"/>
  <c r="P128" i="5"/>
  <c r="O129" i="5"/>
  <c r="P129" i="5"/>
  <c r="O130" i="5"/>
  <c r="P130" i="5"/>
  <c r="O131" i="5"/>
  <c r="P131" i="5"/>
  <c r="O132" i="5"/>
  <c r="P132" i="5"/>
  <c r="O133" i="5"/>
  <c r="P133" i="5"/>
  <c r="O134" i="5"/>
  <c r="P134" i="5"/>
  <c r="O135" i="5"/>
  <c r="P135" i="5"/>
  <c r="O136" i="5"/>
  <c r="P136" i="5"/>
  <c r="O137" i="5"/>
  <c r="P137" i="5"/>
  <c r="O138" i="5"/>
  <c r="P138" i="5"/>
  <c r="O139" i="5"/>
  <c r="P139" i="5"/>
  <c r="O140" i="5"/>
  <c r="P140" i="5"/>
  <c r="O141" i="5"/>
  <c r="P141" i="5"/>
  <c r="O142" i="5"/>
  <c r="P142" i="5"/>
  <c r="O143" i="5"/>
  <c r="P143" i="5"/>
  <c r="O144" i="5"/>
  <c r="P144" i="5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74" i="7"/>
  <c r="P74" i="7"/>
  <c r="O75" i="7"/>
  <c r="P75" i="7"/>
  <c r="O76" i="7"/>
  <c r="P76" i="7"/>
  <c r="O77" i="7"/>
  <c r="P77" i="7"/>
  <c r="O78" i="7"/>
  <c r="P78" i="7"/>
  <c r="O79" i="7"/>
  <c r="P79" i="7"/>
  <c r="O80" i="7"/>
  <c r="P80" i="7"/>
  <c r="O81" i="7"/>
  <c r="P81" i="7"/>
  <c r="O82" i="7"/>
  <c r="P82" i="7"/>
  <c r="O83" i="7"/>
  <c r="P83" i="7"/>
  <c r="O84" i="7"/>
  <c r="P84" i="7"/>
  <c r="O85" i="7"/>
  <c r="P85" i="7"/>
  <c r="O86" i="7"/>
  <c r="P86" i="7"/>
  <c r="O87" i="7"/>
  <c r="P87" i="7"/>
  <c r="O88" i="7"/>
  <c r="P88" i="7"/>
  <c r="O89" i="7"/>
  <c r="P89" i="7"/>
  <c r="O90" i="7"/>
  <c r="P90" i="7"/>
  <c r="O91" i="7"/>
  <c r="P91" i="7"/>
  <c r="O92" i="7"/>
  <c r="P92" i="7"/>
  <c r="O93" i="7"/>
  <c r="P93" i="7"/>
  <c r="O94" i="7"/>
  <c r="P94" i="7"/>
  <c r="O95" i="7"/>
  <c r="P95" i="7"/>
  <c r="O96" i="7"/>
  <c r="P96" i="7"/>
  <c r="O97" i="7"/>
  <c r="P97" i="7"/>
  <c r="O98" i="7"/>
  <c r="P98" i="7"/>
  <c r="O99" i="7"/>
  <c r="P99" i="7"/>
  <c r="O100" i="7"/>
  <c r="P100" i="7"/>
  <c r="O101" i="7"/>
  <c r="P101" i="7"/>
  <c r="O102" i="7"/>
  <c r="P102" i="7"/>
  <c r="O103" i="7"/>
  <c r="P103" i="7"/>
  <c r="O104" i="7"/>
  <c r="P104" i="7"/>
  <c r="O105" i="7"/>
  <c r="P105" i="7"/>
  <c r="O106" i="7"/>
  <c r="P106" i="7"/>
  <c r="O107" i="7"/>
  <c r="P107" i="7"/>
  <c r="O108" i="7"/>
  <c r="P108" i="7"/>
  <c r="O109" i="7"/>
  <c r="P109" i="7"/>
  <c r="O110" i="7"/>
  <c r="P110" i="7"/>
  <c r="O111" i="7"/>
  <c r="P111" i="7"/>
  <c r="O112" i="7"/>
  <c r="P112" i="7"/>
  <c r="O113" i="7"/>
  <c r="P113" i="7"/>
  <c r="O114" i="7"/>
  <c r="P114" i="7"/>
  <c r="O115" i="7"/>
  <c r="P115" i="7"/>
  <c r="O116" i="7"/>
  <c r="P116" i="7"/>
  <c r="O117" i="7"/>
  <c r="P117" i="7"/>
  <c r="O118" i="7"/>
  <c r="P118" i="7"/>
  <c r="O119" i="7"/>
  <c r="P119" i="7"/>
  <c r="O120" i="7"/>
  <c r="P120" i="7"/>
  <c r="O121" i="7"/>
  <c r="P121" i="7"/>
  <c r="O122" i="7"/>
  <c r="P122" i="7"/>
  <c r="O123" i="7"/>
  <c r="P123" i="7"/>
  <c r="O124" i="7"/>
  <c r="P124" i="7"/>
  <c r="O125" i="7"/>
  <c r="P125" i="7"/>
  <c r="O126" i="7"/>
  <c r="P126" i="7"/>
  <c r="O127" i="7"/>
  <c r="P127" i="7"/>
  <c r="O128" i="7"/>
  <c r="P128" i="7"/>
  <c r="O129" i="7"/>
  <c r="P129" i="7"/>
  <c r="O130" i="7"/>
  <c r="P130" i="7"/>
  <c r="O131" i="7"/>
  <c r="P131" i="7"/>
  <c r="O132" i="7"/>
  <c r="P132" i="7"/>
  <c r="O133" i="7"/>
  <c r="P133" i="7"/>
  <c r="O134" i="7"/>
  <c r="P134" i="7"/>
  <c r="O135" i="7"/>
  <c r="P135" i="7"/>
  <c r="O136" i="7"/>
  <c r="P136" i="7"/>
  <c r="O137" i="7"/>
  <c r="P137" i="7"/>
  <c r="O138" i="7"/>
  <c r="P138" i="7"/>
  <c r="O139" i="7"/>
  <c r="P139" i="7"/>
  <c r="O140" i="7"/>
  <c r="P140" i="7"/>
  <c r="O141" i="7"/>
  <c r="P141" i="7"/>
  <c r="O142" i="7"/>
  <c r="P142" i="7"/>
  <c r="O143" i="7"/>
  <c r="P143" i="7"/>
  <c r="O144" i="7"/>
  <c r="P144" i="7"/>
  <c r="O74" i="8"/>
  <c r="P74" i="8"/>
  <c r="O75" i="8"/>
  <c r="P75" i="8"/>
  <c r="O76" i="8"/>
  <c r="P76" i="8"/>
  <c r="O77" i="8"/>
  <c r="P77" i="8"/>
  <c r="O78" i="8"/>
  <c r="P78" i="8"/>
  <c r="O79" i="8"/>
  <c r="P79" i="8"/>
  <c r="O80" i="8"/>
  <c r="P80" i="8"/>
  <c r="O81" i="8"/>
  <c r="P81" i="8"/>
  <c r="O82" i="8"/>
  <c r="P82" i="8"/>
  <c r="O83" i="8"/>
  <c r="P83" i="8"/>
  <c r="O84" i="8"/>
  <c r="P84" i="8"/>
  <c r="O85" i="8"/>
  <c r="P85" i="8"/>
  <c r="O86" i="8"/>
  <c r="P86" i="8"/>
  <c r="O87" i="8"/>
  <c r="P87" i="8"/>
  <c r="O88" i="8"/>
  <c r="P88" i="8"/>
  <c r="O89" i="8"/>
  <c r="P89" i="8"/>
  <c r="O90" i="8"/>
  <c r="P90" i="8"/>
  <c r="O91" i="8"/>
  <c r="P91" i="8"/>
  <c r="O92" i="8"/>
  <c r="P92" i="8"/>
  <c r="O93" i="8"/>
  <c r="P93" i="8"/>
  <c r="O94" i="8"/>
  <c r="P94" i="8"/>
  <c r="O95" i="8"/>
  <c r="P95" i="8"/>
  <c r="O96" i="8"/>
  <c r="P96" i="8"/>
  <c r="O97" i="8"/>
  <c r="P97" i="8"/>
  <c r="O98" i="8"/>
  <c r="P98" i="8"/>
  <c r="O99" i="8"/>
  <c r="P99" i="8"/>
  <c r="O100" i="8"/>
  <c r="P100" i="8"/>
  <c r="O101" i="8"/>
  <c r="P101" i="8"/>
  <c r="O102" i="8"/>
  <c r="P102" i="8"/>
  <c r="O103" i="8"/>
  <c r="P103" i="8"/>
  <c r="O104" i="8"/>
  <c r="P104" i="8"/>
  <c r="O105" i="8"/>
  <c r="P105" i="8"/>
  <c r="O106" i="8"/>
  <c r="P106" i="8"/>
  <c r="O107" i="8"/>
  <c r="P107" i="8"/>
  <c r="O108" i="8"/>
  <c r="P108" i="8"/>
  <c r="O109" i="8"/>
  <c r="P109" i="8"/>
  <c r="O110" i="8"/>
  <c r="P110" i="8"/>
  <c r="O111" i="8"/>
  <c r="P111" i="8"/>
  <c r="O112" i="8"/>
  <c r="P112" i="8"/>
  <c r="O113" i="8"/>
  <c r="P113" i="8"/>
  <c r="O114" i="8"/>
  <c r="P114" i="8"/>
  <c r="O115" i="8"/>
  <c r="P115" i="8"/>
  <c r="O116" i="8"/>
  <c r="P116" i="8"/>
  <c r="O117" i="8"/>
  <c r="P117" i="8"/>
  <c r="O118" i="8"/>
  <c r="P118" i="8"/>
  <c r="O119" i="8"/>
  <c r="P119" i="8"/>
  <c r="O120" i="8"/>
  <c r="P120" i="8"/>
  <c r="O121" i="8"/>
  <c r="P121" i="8"/>
  <c r="O122" i="8"/>
  <c r="P122" i="8"/>
  <c r="O123" i="8"/>
  <c r="P123" i="8"/>
  <c r="O124" i="8"/>
  <c r="P124" i="8"/>
  <c r="O125" i="8"/>
  <c r="P125" i="8"/>
  <c r="O126" i="8"/>
  <c r="P126" i="8"/>
  <c r="O127" i="8"/>
  <c r="P127" i="8"/>
  <c r="O128" i="8"/>
  <c r="P128" i="8"/>
  <c r="O129" i="8"/>
  <c r="P129" i="8"/>
  <c r="O130" i="8"/>
  <c r="P130" i="8"/>
  <c r="O131" i="8"/>
  <c r="P131" i="8"/>
  <c r="O132" i="8"/>
  <c r="P132" i="8"/>
  <c r="O133" i="8"/>
  <c r="P133" i="8"/>
  <c r="O134" i="8"/>
  <c r="P134" i="8"/>
  <c r="O135" i="8"/>
  <c r="P135" i="8"/>
  <c r="O136" i="8"/>
  <c r="P136" i="8"/>
  <c r="O137" i="8"/>
  <c r="P137" i="8"/>
  <c r="O138" i="8"/>
  <c r="P138" i="8"/>
  <c r="O139" i="8"/>
  <c r="P139" i="8"/>
  <c r="O140" i="8"/>
  <c r="P140" i="8"/>
  <c r="O141" i="8"/>
  <c r="P141" i="8"/>
  <c r="O142" i="8"/>
  <c r="P142" i="8"/>
  <c r="O143" i="8"/>
  <c r="P143" i="8"/>
  <c r="O144" i="8"/>
  <c r="P144" i="8"/>
  <c r="O74" i="9"/>
  <c r="P74" i="9"/>
  <c r="O75" i="9"/>
  <c r="P75" i="9"/>
  <c r="O76" i="9"/>
  <c r="P76" i="9"/>
  <c r="O77" i="9"/>
  <c r="P77" i="9"/>
  <c r="O78" i="9"/>
  <c r="P78" i="9"/>
  <c r="O79" i="9"/>
  <c r="P79" i="9"/>
  <c r="O80" i="9"/>
  <c r="P80" i="9"/>
  <c r="O81" i="9"/>
  <c r="P81" i="9"/>
  <c r="O82" i="9"/>
  <c r="P82" i="9"/>
  <c r="O83" i="9"/>
  <c r="P83" i="9"/>
  <c r="O84" i="9"/>
  <c r="P84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O105" i="9"/>
  <c r="P105" i="9"/>
  <c r="O106" i="9"/>
  <c r="P106" i="9"/>
  <c r="O107" i="9"/>
  <c r="P107" i="9"/>
  <c r="O108" i="9"/>
  <c r="P108" i="9"/>
  <c r="O109" i="9"/>
  <c r="P109" i="9"/>
  <c r="O110" i="9"/>
  <c r="P110" i="9"/>
  <c r="O111" i="9"/>
  <c r="P111" i="9"/>
  <c r="O112" i="9"/>
  <c r="P112" i="9"/>
  <c r="O113" i="9"/>
  <c r="P113" i="9"/>
  <c r="O114" i="9"/>
  <c r="P114" i="9"/>
  <c r="O115" i="9"/>
  <c r="P115" i="9"/>
  <c r="O116" i="9"/>
  <c r="P116" i="9"/>
  <c r="O117" i="9"/>
  <c r="P117" i="9"/>
  <c r="O118" i="9"/>
  <c r="P118" i="9"/>
  <c r="O119" i="9"/>
  <c r="P119" i="9"/>
  <c r="O120" i="9"/>
  <c r="P120" i="9"/>
  <c r="O121" i="9"/>
  <c r="P121" i="9"/>
  <c r="O122" i="9"/>
  <c r="P122" i="9"/>
  <c r="O123" i="9"/>
  <c r="P123" i="9"/>
  <c r="O124" i="9"/>
  <c r="P124" i="9"/>
  <c r="O125" i="9"/>
  <c r="P125" i="9"/>
  <c r="O126" i="9"/>
  <c r="P126" i="9"/>
  <c r="O127" i="9"/>
  <c r="P127" i="9"/>
  <c r="O128" i="9"/>
  <c r="P128" i="9"/>
  <c r="O129" i="9"/>
  <c r="P129" i="9"/>
  <c r="O130" i="9"/>
  <c r="P130" i="9"/>
  <c r="O131" i="9"/>
  <c r="P131" i="9"/>
  <c r="O132" i="9"/>
  <c r="P132" i="9"/>
  <c r="O133" i="9"/>
  <c r="P133" i="9"/>
  <c r="O134" i="9"/>
  <c r="P134" i="9"/>
  <c r="O135" i="9"/>
  <c r="P135" i="9"/>
  <c r="O136" i="9"/>
  <c r="P136" i="9"/>
  <c r="O137" i="9"/>
  <c r="P137" i="9"/>
  <c r="O138" i="9"/>
  <c r="P138" i="9"/>
  <c r="O139" i="9"/>
  <c r="P139" i="9"/>
  <c r="O140" i="9"/>
  <c r="P140" i="9"/>
  <c r="O141" i="9"/>
  <c r="P141" i="9"/>
  <c r="O142" i="9"/>
  <c r="P142" i="9"/>
  <c r="O143" i="9"/>
  <c r="P143" i="9"/>
  <c r="O144" i="9"/>
  <c r="P144" i="9"/>
  <c r="O74" i="10"/>
  <c r="P74" i="10"/>
  <c r="O75" i="10"/>
  <c r="P75" i="10"/>
  <c r="O76" i="10"/>
  <c r="P76" i="10"/>
  <c r="O77" i="10"/>
  <c r="P77" i="10"/>
  <c r="O78" i="10"/>
  <c r="P78" i="10"/>
  <c r="O79" i="10"/>
  <c r="P79" i="10"/>
  <c r="O80" i="10"/>
  <c r="P80" i="10"/>
  <c r="O81" i="10"/>
  <c r="P81" i="10"/>
  <c r="O82" i="10"/>
  <c r="P82" i="10"/>
  <c r="O83" i="10"/>
  <c r="P83" i="10"/>
  <c r="O84" i="10"/>
  <c r="P84" i="10"/>
  <c r="O85" i="10"/>
  <c r="P85" i="10"/>
  <c r="O86" i="10"/>
  <c r="P86" i="10"/>
  <c r="O87" i="10"/>
  <c r="P87" i="10"/>
  <c r="O88" i="10"/>
  <c r="P88" i="10"/>
  <c r="O89" i="10"/>
  <c r="P89" i="10"/>
  <c r="O90" i="10"/>
  <c r="P90" i="10"/>
  <c r="O91" i="10"/>
  <c r="P91" i="10"/>
  <c r="O92" i="10"/>
  <c r="P92" i="10"/>
  <c r="O93" i="10"/>
  <c r="P93" i="10"/>
  <c r="O94" i="10"/>
  <c r="P94" i="10"/>
  <c r="O95" i="10"/>
  <c r="P95" i="10"/>
  <c r="O96" i="10"/>
  <c r="P96" i="10"/>
  <c r="O97" i="10"/>
  <c r="P97" i="10"/>
  <c r="O98" i="10"/>
  <c r="P98" i="10"/>
  <c r="O99" i="10"/>
  <c r="P99" i="10"/>
  <c r="O100" i="10"/>
  <c r="P100" i="10"/>
  <c r="O101" i="10"/>
  <c r="P101" i="10"/>
  <c r="O102" i="10"/>
  <c r="P102" i="10"/>
  <c r="O103" i="10"/>
  <c r="P103" i="10"/>
  <c r="O104" i="10"/>
  <c r="P104" i="10"/>
  <c r="O105" i="10"/>
  <c r="P105" i="10"/>
  <c r="O106" i="10"/>
  <c r="P106" i="10"/>
  <c r="O107" i="10"/>
  <c r="P107" i="10"/>
  <c r="O108" i="10"/>
  <c r="P108" i="10"/>
  <c r="O109" i="10"/>
  <c r="P109" i="10"/>
  <c r="O110" i="10"/>
  <c r="P110" i="10"/>
  <c r="O111" i="10"/>
  <c r="P111" i="10"/>
  <c r="O112" i="10"/>
  <c r="P112" i="10"/>
  <c r="O113" i="10"/>
  <c r="P113" i="10"/>
  <c r="O114" i="10"/>
  <c r="P114" i="10"/>
  <c r="O115" i="10"/>
  <c r="P115" i="10"/>
  <c r="O116" i="10"/>
  <c r="P116" i="10"/>
  <c r="O117" i="10"/>
  <c r="P117" i="10"/>
  <c r="O118" i="10"/>
  <c r="P118" i="10"/>
  <c r="O119" i="10"/>
  <c r="P119" i="10"/>
  <c r="O120" i="10"/>
  <c r="P120" i="10"/>
  <c r="O121" i="10"/>
  <c r="P121" i="10"/>
  <c r="O122" i="10"/>
  <c r="P122" i="10"/>
  <c r="O123" i="10"/>
  <c r="P123" i="10"/>
  <c r="O124" i="10"/>
  <c r="P124" i="10"/>
  <c r="O125" i="10"/>
  <c r="P125" i="10"/>
  <c r="O126" i="10"/>
  <c r="P126" i="10"/>
  <c r="O127" i="10"/>
  <c r="P127" i="10"/>
  <c r="O128" i="10"/>
  <c r="P128" i="10"/>
  <c r="O129" i="10"/>
  <c r="P129" i="10"/>
  <c r="O130" i="10"/>
  <c r="P130" i="10"/>
  <c r="O131" i="10"/>
  <c r="P131" i="10"/>
  <c r="O132" i="10"/>
  <c r="P132" i="10"/>
  <c r="O133" i="10"/>
  <c r="P133" i="10"/>
  <c r="O134" i="10"/>
  <c r="P134" i="10"/>
  <c r="O135" i="10"/>
  <c r="P135" i="10"/>
  <c r="O136" i="10"/>
  <c r="P136" i="10"/>
  <c r="O137" i="10"/>
  <c r="P137" i="10"/>
  <c r="O138" i="10"/>
  <c r="P138" i="10"/>
  <c r="O139" i="10"/>
  <c r="P139" i="10"/>
  <c r="O140" i="10"/>
  <c r="P140" i="10"/>
  <c r="O141" i="10"/>
  <c r="P141" i="10"/>
  <c r="O142" i="10"/>
  <c r="P142" i="10"/>
  <c r="O143" i="10"/>
  <c r="P143" i="10"/>
  <c r="O144" i="10"/>
  <c r="P144" i="10"/>
  <c r="O74" i="11"/>
  <c r="P74" i="11"/>
  <c r="O75" i="11"/>
  <c r="P75" i="11"/>
  <c r="O76" i="11"/>
  <c r="P76" i="11"/>
  <c r="O77" i="11"/>
  <c r="P77" i="11"/>
  <c r="O78" i="11"/>
  <c r="P78" i="11"/>
  <c r="O79" i="11"/>
  <c r="P79" i="11"/>
  <c r="O80" i="11"/>
  <c r="P80" i="11"/>
  <c r="O81" i="11"/>
  <c r="P81" i="11"/>
  <c r="O82" i="11"/>
  <c r="P82" i="11"/>
  <c r="O83" i="11"/>
  <c r="P83" i="11"/>
  <c r="O84" i="11"/>
  <c r="P84" i="11"/>
  <c r="O85" i="11"/>
  <c r="P85" i="11"/>
  <c r="O86" i="11"/>
  <c r="P86" i="11"/>
  <c r="O87" i="11"/>
  <c r="P87" i="11"/>
  <c r="O88" i="11"/>
  <c r="P88" i="11"/>
  <c r="O89" i="11"/>
  <c r="P89" i="11"/>
  <c r="O90" i="11"/>
  <c r="P90" i="11"/>
  <c r="O91" i="11"/>
  <c r="P91" i="11"/>
  <c r="O92" i="11"/>
  <c r="P92" i="11"/>
  <c r="O93" i="11"/>
  <c r="P93" i="11"/>
  <c r="O94" i="11"/>
  <c r="P94" i="11"/>
  <c r="O95" i="11"/>
  <c r="P95" i="11"/>
  <c r="O96" i="11"/>
  <c r="P96" i="11"/>
  <c r="O97" i="11"/>
  <c r="P97" i="11"/>
  <c r="O98" i="11"/>
  <c r="P98" i="11"/>
  <c r="O99" i="11"/>
  <c r="P99" i="11"/>
  <c r="O100" i="11"/>
  <c r="P100" i="11"/>
  <c r="O101" i="11"/>
  <c r="P101" i="11"/>
  <c r="O102" i="11"/>
  <c r="P102" i="11"/>
  <c r="O103" i="11"/>
  <c r="P103" i="11"/>
  <c r="O104" i="11"/>
  <c r="P104" i="11"/>
  <c r="O105" i="11"/>
  <c r="P105" i="11"/>
  <c r="O106" i="11"/>
  <c r="P106" i="11"/>
  <c r="O107" i="11"/>
  <c r="P107" i="11"/>
  <c r="O108" i="11"/>
  <c r="P108" i="11"/>
  <c r="O109" i="11"/>
  <c r="P109" i="11"/>
  <c r="O110" i="11"/>
  <c r="P110" i="11"/>
  <c r="O111" i="11"/>
  <c r="P111" i="11"/>
  <c r="O112" i="11"/>
  <c r="P112" i="11"/>
  <c r="O113" i="11"/>
  <c r="P113" i="11"/>
  <c r="O114" i="11"/>
  <c r="P114" i="11"/>
  <c r="O115" i="11"/>
  <c r="P115" i="11"/>
  <c r="O116" i="11"/>
  <c r="P116" i="11"/>
  <c r="O117" i="11"/>
  <c r="P117" i="11"/>
  <c r="O118" i="11"/>
  <c r="P118" i="11"/>
  <c r="O119" i="11"/>
  <c r="P119" i="11"/>
  <c r="O120" i="11"/>
  <c r="P120" i="11"/>
  <c r="O121" i="11"/>
  <c r="P121" i="11"/>
  <c r="O122" i="11"/>
  <c r="P122" i="11"/>
  <c r="O123" i="11"/>
  <c r="P123" i="11"/>
  <c r="O124" i="11"/>
  <c r="P124" i="11"/>
  <c r="O125" i="11"/>
  <c r="P125" i="11"/>
  <c r="O126" i="11"/>
  <c r="P126" i="11"/>
  <c r="O127" i="11"/>
  <c r="P127" i="11"/>
  <c r="O128" i="11"/>
  <c r="P128" i="11"/>
  <c r="O129" i="11"/>
  <c r="P129" i="11"/>
  <c r="O130" i="11"/>
  <c r="P130" i="11"/>
  <c r="O131" i="11"/>
  <c r="P131" i="11"/>
  <c r="O132" i="11"/>
  <c r="P132" i="11"/>
  <c r="O133" i="11"/>
  <c r="P133" i="11"/>
  <c r="O134" i="11"/>
  <c r="P134" i="11"/>
  <c r="O135" i="11"/>
  <c r="P135" i="11"/>
  <c r="O136" i="11"/>
  <c r="P136" i="11"/>
  <c r="O137" i="11"/>
  <c r="P137" i="11"/>
  <c r="O138" i="11"/>
  <c r="P138" i="11"/>
  <c r="O139" i="11"/>
  <c r="P139" i="11"/>
  <c r="O140" i="11"/>
  <c r="P140" i="11"/>
  <c r="O141" i="11"/>
  <c r="P141" i="11"/>
  <c r="O142" i="11"/>
  <c r="P142" i="11"/>
  <c r="O143" i="11"/>
  <c r="P143" i="11"/>
  <c r="O144" i="11"/>
  <c r="P144" i="11"/>
  <c r="O74" i="12"/>
  <c r="P74" i="12"/>
  <c r="O75" i="12"/>
  <c r="P75" i="12"/>
  <c r="O76" i="12"/>
  <c r="P76" i="12"/>
  <c r="O77" i="12"/>
  <c r="P77" i="12"/>
  <c r="O78" i="12"/>
  <c r="P78" i="12"/>
  <c r="O79" i="12"/>
  <c r="P79" i="12"/>
  <c r="O80" i="12"/>
  <c r="P80" i="12"/>
  <c r="O81" i="12"/>
  <c r="P81" i="12"/>
  <c r="O82" i="12"/>
  <c r="P82" i="12"/>
  <c r="O83" i="12"/>
  <c r="P83" i="12"/>
  <c r="O84" i="12"/>
  <c r="P84" i="12"/>
  <c r="O85" i="12"/>
  <c r="P85" i="12"/>
  <c r="O86" i="12"/>
  <c r="P86" i="12"/>
  <c r="O87" i="12"/>
  <c r="P87" i="12"/>
  <c r="O88" i="12"/>
  <c r="P88" i="12"/>
  <c r="O89" i="12"/>
  <c r="P89" i="12"/>
  <c r="O90" i="12"/>
  <c r="P90" i="12"/>
  <c r="O91" i="12"/>
  <c r="P91" i="12"/>
  <c r="O92" i="12"/>
  <c r="P92" i="12"/>
  <c r="O93" i="12"/>
  <c r="P93" i="12"/>
  <c r="O94" i="12"/>
  <c r="P94" i="12"/>
  <c r="O95" i="12"/>
  <c r="P95" i="12"/>
  <c r="O96" i="12"/>
  <c r="P96" i="12"/>
  <c r="O97" i="12"/>
  <c r="P97" i="12"/>
  <c r="O98" i="12"/>
  <c r="P98" i="12"/>
  <c r="O99" i="12"/>
  <c r="P99" i="12"/>
  <c r="O100" i="12"/>
  <c r="P100" i="12"/>
  <c r="O101" i="12"/>
  <c r="P101" i="12"/>
  <c r="O102" i="12"/>
  <c r="P102" i="12"/>
  <c r="O103" i="12"/>
  <c r="P103" i="12"/>
  <c r="O104" i="12"/>
  <c r="P104" i="12"/>
  <c r="O105" i="12"/>
  <c r="P105" i="12"/>
  <c r="O106" i="12"/>
  <c r="P106" i="12"/>
  <c r="O107" i="12"/>
  <c r="P107" i="12"/>
  <c r="O108" i="12"/>
  <c r="P108" i="12"/>
  <c r="O109" i="12"/>
  <c r="P109" i="12"/>
  <c r="O110" i="12"/>
  <c r="P110" i="12"/>
  <c r="O111" i="12"/>
  <c r="P111" i="12"/>
  <c r="O112" i="12"/>
  <c r="P112" i="12"/>
  <c r="O113" i="12"/>
  <c r="P113" i="12"/>
  <c r="O114" i="12"/>
  <c r="P114" i="12"/>
  <c r="O115" i="12"/>
  <c r="P115" i="12"/>
  <c r="O116" i="12"/>
  <c r="P116" i="12"/>
  <c r="O117" i="12"/>
  <c r="P117" i="12"/>
  <c r="O118" i="12"/>
  <c r="P118" i="12"/>
  <c r="O119" i="12"/>
  <c r="P119" i="12"/>
  <c r="O120" i="12"/>
  <c r="P120" i="12"/>
  <c r="O121" i="12"/>
  <c r="P121" i="12"/>
  <c r="O122" i="12"/>
  <c r="P122" i="12"/>
  <c r="O123" i="12"/>
  <c r="P123" i="12"/>
  <c r="O124" i="12"/>
  <c r="P124" i="12"/>
  <c r="O125" i="12"/>
  <c r="P125" i="12"/>
  <c r="O126" i="12"/>
  <c r="P126" i="12"/>
  <c r="O127" i="12"/>
  <c r="P127" i="12"/>
  <c r="O128" i="12"/>
  <c r="P128" i="12"/>
  <c r="O129" i="12"/>
  <c r="P129" i="12"/>
  <c r="O130" i="12"/>
  <c r="P130" i="12"/>
  <c r="O131" i="12"/>
  <c r="P131" i="12"/>
  <c r="O132" i="12"/>
  <c r="P132" i="12"/>
  <c r="O133" i="12"/>
  <c r="P133" i="12"/>
  <c r="O134" i="12"/>
  <c r="P134" i="12"/>
  <c r="O135" i="12"/>
  <c r="P135" i="12"/>
  <c r="O136" i="12"/>
  <c r="P136" i="12"/>
  <c r="O137" i="12"/>
  <c r="P137" i="12"/>
  <c r="O138" i="12"/>
  <c r="P138" i="12"/>
  <c r="O139" i="12"/>
  <c r="P139" i="12"/>
  <c r="O140" i="12"/>
  <c r="P140" i="12"/>
  <c r="O141" i="12"/>
  <c r="P141" i="12"/>
  <c r="O142" i="12"/>
  <c r="P142" i="12"/>
  <c r="O143" i="12"/>
  <c r="P143" i="12"/>
  <c r="O144" i="12"/>
  <c r="P144" i="12"/>
  <c r="P73" i="1"/>
  <c r="O73" i="1"/>
  <c r="P73" i="2"/>
  <c r="O73" i="2"/>
  <c r="P73" i="3"/>
  <c r="O73" i="3"/>
  <c r="P73" i="4"/>
  <c r="O73" i="4"/>
  <c r="P73" i="5"/>
  <c r="O73" i="5"/>
  <c r="P73" i="6"/>
  <c r="O73" i="6"/>
  <c r="P73" i="7"/>
  <c r="O73" i="7"/>
  <c r="P73" i="8"/>
  <c r="O73" i="8"/>
  <c r="P73" i="9"/>
  <c r="O73" i="9"/>
  <c r="P73" i="10"/>
  <c r="O73" i="10"/>
  <c r="P73" i="11"/>
  <c r="O73" i="11"/>
  <c r="P73" i="12"/>
  <c r="O73" i="12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13" i="2"/>
  <c r="P13" i="2"/>
  <c r="O14" i="2"/>
  <c r="P14" i="2"/>
  <c r="O15" i="2"/>
  <c r="P15" i="2"/>
  <c r="P71" i="2" s="1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66" i="3"/>
  <c r="P66" i="3"/>
  <c r="O67" i="3"/>
  <c r="P67" i="3"/>
  <c r="O68" i="3"/>
  <c r="P68" i="3"/>
  <c r="O69" i="3"/>
  <c r="P69" i="3"/>
  <c r="O70" i="3"/>
  <c r="P70" i="3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O36" i="7"/>
  <c r="P36" i="7"/>
  <c r="O37" i="7"/>
  <c r="P37" i="7"/>
  <c r="O38" i="7"/>
  <c r="P38" i="7"/>
  <c r="O39" i="7"/>
  <c r="P39" i="7"/>
  <c r="O40" i="7"/>
  <c r="P40" i="7"/>
  <c r="O41" i="7"/>
  <c r="P41" i="7"/>
  <c r="O42" i="7"/>
  <c r="P42" i="7"/>
  <c r="O43" i="7"/>
  <c r="P43" i="7"/>
  <c r="O44" i="7"/>
  <c r="P44" i="7"/>
  <c r="O45" i="7"/>
  <c r="P45" i="7"/>
  <c r="O46" i="7"/>
  <c r="P46" i="7"/>
  <c r="O47" i="7"/>
  <c r="P47" i="7"/>
  <c r="O48" i="7"/>
  <c r="P48" i="7"/>
  <c r="O49" i="7"/>
  <c r="P49" i="7"/>
  <c r="O50" i="7"/>
  <c r="P50" i="7"/>
  <c r="O51" i="7"/>
  <c r="P51" i="7"/>
  <c r="O52" i="7"/>
  <c r="P52" i="7"/>
  <c r="O53" i="7"/>
  <c r="P53" i="7"/>
  <c r="O54" i="7"/>
  <c r="P54" i="7"/>
  <c r="O55" i="7"/>
  <c r="P55" i="7"/>
  <c r="O56" i="7"/>
  <c r="P56" i="7"/>
  <c r="O57" i="7"/>
  <c r="P57" i="7"/>
  <c r="O58" i="7"/>
  <c r="P58" i="7"/>
  <c r="O59" i="7"/>
  <c r="P59" i="7"/>
  <c r="O60" i="7"/>
  <c r="P60" i="7"/>
  <c r="O61" i="7"/>
  <c r="P61" i="7"/>
  <c r="O62" i="7"/>
  <c r="P62" i="7"/>
  <c r="O63" i="7"/>
  <c r="P63" i="7"/>
  <c r="O64" i="7"/>
  <c r="P64" i="7"/>
  <c r="O65" i="7"/>
  <c r="P65" i="7"/>
  <c r="O66" i="7"/>
  <c r="P66" i="7"/>
  <c r="O67" i="7"/>
  <c r="P67" i="7"/>
  <c r="O68" i="7"/>
  <c r="P68" i="7"/>
  <c r="O69" i="7"/>
  <c r="P69" i="7"/>
  <c r="O70" i="7"/>
  <c r="P70" i="7"/>
  <c r="O13" i="8"/>
  <c r="P13" i="8"/>
  <c r="O14" i="8"/>
  <c r="P14" i="8"/>
  <c r="O15" i="8"/>
  <c r="P15" i="8"/>
  <c r="P71" i="8" s="1"/>
  <c r="O16" i="8"/>
  <c r="P16" i="8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O47" i="8"/>
  <c r="P47" i="8"/>
  <c r="O48" i="8"/>
  <c r="P48" i="8"/>
  <c r="O49" i="8"/>
  <c r="P49" i="8"/>
  <c r="O50" i="8"/>
  <c r="P50" i="8"/>
  <c r="O51" i="8"/>
  <c r="P51" i="8"/>
  <c r="O52" i="8"/>
  <c r="P52" i="8"/>
  <c r="O53" i="8"/>
  <c r="P53" i="8"/>
  <c r="O54" i="8"/>
  <c r="P54" i="8"/>
  <c r="O55" i="8"/>
  <c r="P55" i="8"/>
  <c r="O56" i="8"/>
  <c r="P56" i="8"/>
  <c r="O57" i="8"/>
  <c r="P57" i="8"/>
  <c r="O58" i="8"/>
  <c r="P58" i="8"/>
  <c r="O59" i="8"/>
  <c r="P59" i="8"/>
  <c r="O60" i="8"/>
  <c r="P60" i="8"/>
  <c r="O61" i="8"/>
  <c r="P61" i="8"/>
  <c r="O62" i="8"/>
  <c r="P62" i="8"/>
  <c r="O63" i="8"/>
  <c r="P63" i="8"/>
  <c r="O64" i="8"/>
  <c r="P64" i="8"/>
  <c r="O65" i="8"/>
  <c r="P65" i="8"/>
  <c r="O66" i="8"/>
  <c r="P66" i="8"/>
  <c r="O67" i="8"/>
  <c r="P67" i="8"/>
  <c r="O68" i="8"/>
  <c r="P68" i="8"/>
  <c r="O69" i="8"/>
  <c r="P69" i="8"/>
  <c r="O70" i="8"/>
  <c r="P70" i="8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O21" i="9"/>
  <c r="P21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35" i="9"/>
  <c r="P35" i="9"/>
  <c r="O36" i="9"/>
  <c r="P36" i="9"/>
  <c r="O37" i="9"/>
  <c r="P37" i="9"/>
  <c r="O38" i="9"/>
  <c r="P38" i="9"/>
  <c r="O39" i="9"/>
  <c r="P39" i="9"/>
  <c r="O40" i="9"/>
  <c r="P40" i="9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O48" i="9"/>
  <c r="P48" i="9"/>
  <c r="O49" i="9"/>
  <c r="P49" i="9"/>
  <c r="O50" i="9"/>
  <c r="P50" i="9"/>
  <c r="O51" i="9"/>
  <c r="P51" i="9"/>
  <c r="O52" i="9"/>
  <c r="P52" i="9"/>
  <c r="O53" i="9"/>
  <c r="P53" i="9"/>
  <c r="O54" i="9"/>
  <c r="P54" i="9"/>
  <c r="O55" i="9"/>
  <c r="P55" i="9"/>
  <c r="O56" i="9"/>
  <c r="P56" i="9"/>
  <c r="O57" i="9"/>
  <c r="P57" i="9"/>
  <c r="O58" i="9"/>
  <c r="P58" i="9"/>
  <c r="O59" i="9"/>
  <c r="P59" i="9"/>
  <c r="O60" i="9"/>
  <c r="P60" i="9"/>
  <c r="O61" i="9"/>
  <c r="P61" i="9"/>
  <c r="O62" i="9"/>
  <c r="P62" i="9"/>
  <c r="O63" i="9"/>
  <c r="P63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O28" i="10"/>
  <c r="P28" i="10"/>
  <c r="O29" i="10"/>
  <c r="P29" i="10"/>
  <c r="O30" i="10"/>
  <c r="P30" i="10"/>
  <c r="O31" i="10"/>
  <c r="P31" i="10"/>
  <c r="O32" i="10"/>
  <c r="P32" i="10"/>
  <c r="O33" i="10"/>
  <c r="P33" i="10"/>
  <c r="O34" i="10"/>
  <c r="P34" i="10"/>
  <c r="O35" i="10"/>
  <c r="P35" i="10"/>
  <c r="O36" i="10"/>
  <c r="P36" i="10"/>
  <c r="O37" i="10"/>
  <c r="P37" i="10"/>
  <c r="O38" i="10"/>
  <c r="P38" i="10"/>
  <c r="O39" i="10"/>
  <c r="P39" i="10"/>
  <c r="O40" i="10"/>
  <c r="P40" i="10"/>
  <c r="O41" i="10"/>
  <c r="P41" i="10"/>
  <c r="O42" i="10"/>
  <c r="P42" i="10"/>
  <c r="O43" i="10"/>
  <c r="P43" i="10"/>
  <c r="O44" i="10"/>
  <c r="P44" i="10"/>
  <c r="O45" i="10"/>
  <c r="P45" i="10"/>
  <c r="O46" i="10"/>
  <c r="P46" i="10"/>
  <c r="O47" i="10"/>
  <c r="P47" i="10"/>
  <c r="O48" i="10"/>
  <c r="P48" i="10"/>
  <c r="O49" i="10"/>
  <c r="P49" i="10"/>
  <c r="O50" i="10"/>
  <c r="P50" i="10"/>
  <c r="O51" i="10"/>
  <c r="P51" i="10"/>
  <c r="O52" i="10"/>
  <c r="P52" i="10"/>
  <c r="O53" i="10"/>
  <c r="P53" i="10"/>
  <c r="O54" i="10"/>
  <c r="P54" i="10"/>
  <c r="O55" i="10"/>
  <c r="P55" i="10"/>
  <c r="O56" i="10"/>
  <c r="P56" i="10"/>
  <c r="O57" i="10"/>
  <c r="P57" i="10"/>
  <c r="O58" i="10"/>
  <c r="P58" i="10"/>
  <c r="O59" i="10"/>
  <c r="P59" i="10"/>
  <c r="O60" i="10"/>
  <c r="P60" i="10"/>
  <c r="O61" i="10"/>
  <c r="P61" i="10"/>
  <c r="O62" i="10"/>
  <c r="P62" i="10"/>
  <c r="O63" i="10"/>
  <c r="P63" i="10"/>
  <c r="O64" i="10"/>
  <c r="P64" i="10"/>
  <c r="O65" i="10"/>
  <c r="P65" i="10"/>
  <c r="O66" i="10"/>
  <c r="P66" i="10"/>
  <c r="O67" i="10"/>
  <c r="P67" i="10"/>
  <c r="O68" i="10"/>
  <c r="P68" i="10"/>
  <c r="O69" i="10"/>
  <c r="P69" i="10"/>
  <c r="O70" i="10"/>
  <c r="P70" i="10"/>
  <c r="O13" i="11"/>
  <c r="P13" i="11"/>
  <c r="O14" i="11"/>
  <c r="P14" i="11"/>
  <c r="O15" i="11"/>
  <c r="P15" i="11"/>
  <c r="O16" i="11"/>
  <c r="P16" i="11"/>
  <c r="O17" i="11"/>
  <c r="P17" i="11"/>
  <c r="O18" i="11"/>
  <c r="P18" i="11"/>
  <c r="O19" i="11"/>
  <c r="P19" i="11"/>
  <c r="O20" i="11"/>
  <c r="P20" i="11"/>
  <c r="O21" i="11"/>
  <c r="P21" i="11"/>
  <c r="O22" i="11"/>
  <c r="P22" i="11"/>
  <c r="O23" i="11"/>
  <c r="P23" i="11"/>
  <c r="O24" i="11"/>
  <c r="P24" i="11"/>
  <c r="O25" i="11"/>
  <c r="P25" i="11"/>
  <c r="O26" i="11"/>
  <c r="P26" i="11"/>
  <c r="O27" i="11"/>
  <c r="P27" i="11"/>
  <c r="O28" i="11"/>
  <c r="P28" i="11"/>
  <c r="O29" i="11"/>
  <c r="P29" i="11"/>
  <c r="O30" i="11"/>
  <c r="P30" i="11"/>
  <c r="O31" i="11"/>
  <c r="P31" i="11"/>
  <c r="O32" i="11"/>
  <c r="P32" i="11"/>
  <c r="O33" i="11"/>
  <c r="P33" i="11"/>
  <c r="O34" i="11"/>
  <c r="P34" i="11"/>
  <c r="O35" i="11"/>
  <c r="P35" i="11"/>
  <c r="O36" i="11"/>
  <c r="P36" i="11"/>
  <c r="O37" i="11"/>
  <c r="P37" i="11"/>
  <c r="O38" i="11"/>
  <c r="P38" i="11"/>
  <c r="O39" i="11"/>
  <c r="P39" i="11"/>
  <c r="O40" i="11"/>
  <c r="P40" i="11"/>
  <c r="O41" i="11"/>
  <c r="P41" i="11"/>
  <c r="O42" i="11"/>
  <c r="P42" i="11"/>
  <c r="O43" i="11"/>
  <c r="P43" i="11"/>
  <c r="O44" i="11"/>
  <c r="P44" i="11"/>
  <c r="O45" i="11"/>
  <c r="P45" i="11"/>
  <c r="O46" i="11"/>
  <c r="P46" i="11"/>
  <c r="O47" i="11"/>
  <c r="P47" i="11"/>
  <c r="O48" i="11"/>
  <c r="P48" i="11"/>
  <c r="O49" i="11"/>
  <c r="P49" i="11"/>
  <c r="O50" i="11"/>
  <c r="P50" i="11"/>
  <c r="O51" i="11"/>
  <c r="P51" i="11"/>
  <c r="O52" i="11"/>
  <c r="P52" i="11"/>
  <c r="O53" i="11"/>
  <c r="P53" i="11"/>
  <c r="O54" i="11"/>
  <c r="P54" i="11"/>
  <c r="O55" i="11"/>
  <c r="P55" i="11"/>
  <c r="O56" i="11"/>
  <c r="P56" i="11"/>
  <c r="O57" i="11"/>
  <c r="P57" i="11"/>
  <c r="O58" i="11"/>
  <c r="P58" i="11"/>
  <c r="O59" i="11"/>
  <c r="P59" i="11"/>
  <c r="O60" i="11"/>
  <c r="P60" i="11"/>
  <c r="O61" i="11"/>
  <c r="P61" i="11"/>
  <c r="O62" i="11"/>
  <c r="P62" i="11"/>
  <c r="O63" i="11"/>
  <c r="P63" i="11"/>
  <c r="O64" i="11"/>
  <c r="P64" i="11"/>
  <c r="O65" i="11"/>
  <c r="P65" i="11"/>
  <c r="O66" i="11"/>
  <c r="P66" i="11"/>
  <c r="O67" i="11"/>
  <c r="P67" i="11"/>
  <c r="O68" i="11"/>
  <c r="P68" i="11"/>
  <c r="O69" i="11"/>
  <c r="P69" i="11"/>
  <c r="O70" i="11"/>
  <c r="P70" i="11"/>
  <c r="O13" i="12"/>
  <c r="P13" i="12"/>
  <c r="O14" i="12"/>
  <c r="P14" i="12"/>
  <c r="O15" i="12"/>
  <c r="P15" i="12"/>
  <c r="O16" i="12"/>
  <c r="P16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27" i="12"/>
  <c r="O28" i="12"/>
  <c r="P28" i="12"/>
  <c r="O29" i="12"/>
  <c r="P29" i="12"/>
  <c r="O30" i="12"/>
  <c r="P30" i="12"/>
  <c r="O31" i="12"/>
  <c r="P31" i="12"/>
  <c r="O32" i="12"/>
  <c r="P32" i="12"/>
  <c r="O33" i="12"/>
  <c r="P33" i="12"/>
  <c r="O34" i="12"/>
  <c r="P34" i="12"/>
  <c r="O35" i="12"/>
  <c r="P35" i="12"/>
  <c r="O36" i="12"/>
  <c r="P36" i="12"/>
  <c r="O37" i="12"/>
  <c r="P37" i="12"/>
  <c r="O38" i="12"/>
  <c r="P38" i="12"/>
  <c r="O39" i="12"/>
  <c r="P39" i="12"/>
  <c r="O40" i="12"/>
  <c r="P40" i="12"/>
  <c r="O41" i="12"/>
  <c r="P41" i="12"/>
  <c r="O42" i="12"/>
  <c r="P42" i="12"/>
  <c r="O43" i="12"/>
  <c r="P43" i="12"/>
  <c r="O44" i="12"/>
  <c r="P44" i="12"/>
  <c r="O45" i="12"/>
  <c r="P45" i="12"/>
  <c r="O46" i="12"/>
  <c r="P46" i="12"/>
  <c r="O47" i="12"/>
  <c r="P47" i="12"/>
  <c r="O48" i="12"/>
  <c r="P48" i="12"/>
  <c r="O49" i="12"/>
  <c r="P49" i="12"/>
  <c r="O50" i="12"/>
  <c r="P50" i="12"/>
  <c r="O51" i="12"/>
  <c r="P51" i="12"/>
  <c r="O52" i="12"/>
  <c r="P52" i="12"/>
  <c r="O53" i="12"/>
  <c r="P53" i="12"/>
  <c r="O54" i="12"/>
  <c r="P54" i="12"/>
  <c r="O55" i="12"/>
  <c r="P55" i="12"/>
  <c r="O56" i="12"/>
  <c r="P56" i="12"/>
  <c r="O57" i="12"/>
  <c r="P57" i="12"/>
  <c r="O58" i="12"/>
  <c r="P58" i="12"/>
  <c r="O59" i="12"/>
  <c r="P59" i="12"/>
  <c r="O60" i="12"/>
  <c r="P60" i="12"/>
  <c r="O61" i="12"/>
  <c r="P61" i="12"/>
  <c r="O62" i="12"/>
  <c r="P62" i="12"/>
  <c r="O63" i="12"/>
  <c r="P63" i="12"/>
  <c r="O64" i="12"/>
  <c r="P64" i="12"/>
  <c r="O65" i="12"/>
  <c r="P65" i="12"/>
  <c r="O66" i="12"/>
  <c r="P66" i="12"/>
  <c r="O67" i="12"/>
  <c r="P67" i="12"/>
  <c r="O68" i="12"/>
  <c r="P68" i="12"/>
  <c r="O69" i="12"/>
  <c r="P69" i="12"/>
  <c r="O70" i="12"/>
  <c r="P70" i="12"/>
  <c r="P12" i="1"/>
  <c r="P71" i="1" s="1"/>
  <c r="O12" i="1"/>
  <c r="P12" i="2"/>
  <c r="O12" i="2"/>
  <c r="P12" i="3"/>
  <c r="O12" i="3"/>
  <c r="P12" i="4"/>
  <c r="N204" i="4" s="1"/>
  <c r="O12" i="4"/>
  <c r="P12" i="5"/>
  <c r="O12" i="5"/>
  <c r="P12" i="6"/>
  <c r="O12" i="6"/>
  <c r="P12" i="7"/>
  <c r="N204" i="7" s="1"/>
  <c r="O12" i="7"/>
  <c r="P12" i="8"/>
  <c r="O12" i="8"/>
  <c r="P12" i="9"/>
  <c r="O12" i="9"/>
  <c r="P12" i="10"/>
  <c r="N204" i="10" s="1"/>
  <c r="O12" i="10"/>
  <c r="P12" i="11"/>
  <c r="O12" i="11"/>
  <c r="P12" i="12"/>
  <c r="O12" i="12"/>
  <c r="P3" i="1"/>
  <c r="P4" i="1"/>
  <c r="P5" i="1"/>
  <c r="P6" i="1"/>
  <c r="P7" i="1"/>
  <c r="P8" i="1"/>
  <c r="P9" i="1"/>
  <c r="P3" i="2"/>
  <c r="P4" i="2"/>
  <c r="P5" i="2"/>
  <c r="P6" i="2"/>
  <c r="P7" i="2"/>
  <c r="P8" i="2"/>
  <c r="P9" i="2"/>
  <c r="P3" i="3"/>
  <c r="P4" i="3"/>
  <c r="P5" i="3"/>
  <c r="P6" i="3"/>
  <c r="P7" i="3"/>
  <c r="P8" i="3"/>
  <c r="P9" i="3"/>
  <c r="P3" i="4"/>
  <c r="P4" i="4"/>
  <c r="P5" i="4"/>
  <c r="P6" i="4"/>
  <c r="P7" i="4"/>
  <c r="P8" i="4"/>
  <c r="P9" i="4"/>
  <c r="P3" i="5"/>
  <c r="P4" i="5"/>
  <c r="P5" i="5"/>
  <c r="P6" i="5"/>
  <c r="P7" i="5"/>
  <c r="P8" i="5"/>
  <c r="P9" i="5"/>
  <c r="P3" i="6"/>
  <c r="P4" i="6"/>
  <c r="P5" i="6"/>
  <c r="P6" i="6"/>
  <c r="P7" i="6"/>
  <c r="P8" i="6"/>
  <c r="P9" i="6"/>
  <c r="P3" i="7"/>
  <c r="P4" i="7"/>
  <c r="P5" i="7"/>
  <c r="P6" i="7"/>
  <c r="P7" i="7"/>
  <c r="P8" i="7"/>
  <c r="P9" i="7"/>
  <c r="P3" i="8"/>
  <c r="P4" i="8"/>
  <c r="P5" i="8"/>
  <c r="P6" i="8"/>
  <c r="P7" i="8"/>
  <c r="P8" i="8"/>
  <c r="P9" i="8"/>
  <c r="P3" i="9"/>
  <c r="P4" i="9"/>
  <c r="P5" i="9"/>
  <c r="P6" i="9"/>
  <c r="P7" i="9"/>
  <c r="P8" i="9"/>
  <c r="P9" i="9"/>
  <c r="P3" i="10"/>
  <c r="P4" i="10"/>
  <c r="P5" i="10"/>
  <c r="P6" i="10"/>
  <c r="P7" i="10"/>
  <c r="P8" i="10"/>
  <c r="P9" i="10"/>
  <c r="P3" i="11"/>
  <c r="P4" i="11"/>
  <c r="P5" i="11"/>
  <c r="P6" i="11"/>
  <c r="P7" i="11"/>
  <c r="P8" i="11"/>
  <c r="P9" i="11"/>
  <c r="P3" i="12"/>
  <c r="P4" i="12"/>
  <c r="P5" i="12"/>
  <c r="P6" i="12"/>
  <c r="P7" i="12"/>
  <c r="P8" i="12"/>
  <c r="P9" i="12"/>
  <c r="P2" i="1"/>
  <c r="N203" i="1" s="1"/>
  <c r="P2" i="2"/>
  <c r="N203" i="2" s="1"/>
  <c r="P2" i="3"/>
  <c r="P2" i="4"/>
  <c r="P2" i="5"/>
  <c r="P2" i="6"/>
  <c r="P2" i="7"/>
  <c r="N203" i="7" s="1"/>
  <c r="P2" i="8"/>
  <c r="N203" i="8" s="1"/>
  <c r="P2" i="9"/>
  <c r="P2" i="10"/>
  <c r="P2" i="11"/>
  <c r="P2" i="12"/>
  <c r="O3" i="1"/>
  <c r="O4" i="1"/>
  <c r="O5" i="1"/>
  <c r="O6" i="1"/>
  <c r="O7" i="1"/>
  <c r="O8" i="1"/>
  <c r="O9" i="1"/>
  <c r="O3" i="2"/>
  <c r="O4" i="2"/>
  <c r="O5" i="2"/>
  <c r="O6" i="2"/>
  <c r="O7" i="2"/>
  <c r="O8" i="2"/>
  <c r="O9" i="2"/>
  <c r="O3" i="3"/>
  <c r="O4" i="3"/>
  <c r="O5" i="3"/>
  <c r="O6" i="3"/>
  <c r="O7" i="3"/>
  <c r="O8" i="3"/>
  <c r="O9" i="3"/>
  <c r="O3" i="4"/>
  <c r="O4" i="4"/>
  <c r="O5" i="4"/>
  <c r="O6" i="4"/>
  <c r="O7" i="4"/>
  <c r="O8" i="4"/>
  <c r="O9" i="4"/>
  <c r="O3" i="5"/>
  <c r="O4" i="5"/>
  <c r="O5" i="5"/>
  <c r="O6" i="5"/>
  <c r="O7" i="5"/>
  <c r="O8" i="5"/>
  <c r="O9" i="5"/>
  <c r="O3" i="6"/>
  <c r="O4" i="6"/>
  <c r="O5" i="6"/>
  <c r="O6" i="6"/>
  <c r="O7" i="6"/>
  <c r="O8" i="6"/>
  <c r="O9" i="6"/>
  <c r="O3" i="7"/>
  <c r="O4" i="7"/>
  <c r="O5" i="7"/>
  <c r="O6" i="7"/>
  <c r="O7" i="7"/>
  <c r="O8" i="7"/>
  <c r="O9" i="7"/>
  <c r="O3" i="8"/>
  <c r="O4" i="8"/>
  <c r="O5" i="8"/>
  <c r="O6" i="8"/>
  <c r="O7" i="8"/>
  <c r="O8" i="8"/>
  <c r="O9" i="8"/>
  <c r="O3" i="9"/>
  <c r="O4" i="9"/>
  <c r="O5" i="9"/>
  <c r="O6" i="9"/>
  <c r="O7" i="9"/>
  <c r="O8" i="9"/>
  <c r="O9" i="9"/>
  <c r="O3" i="10"/>
  <c r="O4" i="10"/>
  <c r="O5" i="10"/>
  <c r="O6" i="10"/>
  <c r="O7" i="10"/>
  <c r="O8" i="10"/>
  <c r="O9" i="10"/>
  <c r="O3" i="11"/>
  <c r="O4" i="11"/>
  <c r="O5" i="11"/>
  <c r="O6" i="11"/>
  <c r="O7" i="11"/>
  <c r="O8" i="11"/>
  <c r="O9" i="11"/>
  <c r="O3" i="12"/>
  <c r="O4" i="12"/>
  <c r="O5" i="12"/>
  <c r="O6" i="12"/>
  <c r="O7" i="12"/>
  <c r="O8" i="12"/>
  <c r="O9" i="12"/>
  <c r="O2" i="1"/>
  <c r="O10" i="1" s="1"/>
  <c r="Q10" i="1" s="1"/>
  <c r="O2" i="2"/>
  <c r="O10" i="2" s="1"/>
  <c r="Q10" i="2" s="1"/>
  <c r="O2" i="3"/>
  <c r="O2" i="4"/>
  <c r="O2" i="5"/>
  <c r="O2" i="6"/>
  <c r="O2" i="7"/>
  <c r="O2" i="8"/>
  <c r="O203" i="8" s="1"/>
  <c r="O2" i="9"/>
  <c r="O2" i="10"/>
  <c r="O2" i="11"/>
  <c r="O2" i="12"/>
  <c r="L145" i="1"/>
  <c r="N205" i="1" s="1"/>
  <c r="L145" i="2"/>
  <c r="N205" i="2" s="1"/>
  <c r="L145" i="3"/>
  <c r="N205" i="3" s="1"/>
  <c r="L145" i="4"/>
  <c r="N205" i="4" s="1"/>
  <c r="L145" i="5"/>
  <c r="N205" i="5" s="1"/>
  <c r="L145" i="6"/>
  <c r="N205" i="6" s="1"/>
  <c r="L145" i="7"/>
  <c r="N205" i="7" s="1"/>
  <c r="L145" i="8"/>
  <c r="N205" i="8" s="1"/>
  <c r="L145" i="9"/>
  <c r="N205" i="9" s="1"/>
  <c r="L145" i="10"/>
  <c r="N205" i="10" s="1"/>
  <c r="L145" i="11"/>
  <c r="N205" i="11" s="1"/>
  <c r="L145" i="12"/>
  <c r="N205" i="12" s="1"/>
  <c r="M205" i="1"/>
  <c r="M205" i="2"/>
  <c r="M205" i="3"/>
  <c r="M205" i="4"/>
  <c r="M205" i="5"/>
  <c r="M205" i="6"/>
  <c r="M205" i="7"/>
  <c r="M205" i="8"/>
  <c r="M205" i="9"/>
  <c r="M205" i="10"/>
  <c r="M205" i="11"/>
  <c r="M205" i="12"/>
  <c r="K145" i="1"/>
  <c r="K145" i="2"/>
  <c r="K145" i="3"/>
  <c r="K145" i="4"/>
  <c r="K145" i="5"/>
  <c r="K145" i="6"/>
  <c r="K145" i="7"/>
  <c r="K145" i="8"/>
  <c r="K145" i="9"/>
  <c r="K145" i="10"/>
  <c r="K145" i="11"/>
  <c r="K145" i="12"/>
  <c r="L205" i="1"/>
  <c r="L205" i="2"/>
  <c r="L205" i="3"/>
  <c r="L205" i="4"/>
  <c r="L205" i="5"/>
  <c r="L205" i="6"/>
  <c r="L207" i="6" s="1"/>
  <c r="L205" i="7"/>
  <c r="L205" i="8"/>
  <c r="L205" i="9"/>
  <c r="L205" i="10"/>
  <c r="L205" i="11"/>
  <c r="L205" i="12"/>
  <c r="J145" i="1"/>
  <c r="J145" i="2"/>
  <c r="J145" i="3"/>
  <c r="J145" i="4"/>
  <c r="J145" i="5"/>
  <c r="J145" i="6"/>
  <c r="J145" i="7"/>
  <c r="J145" i="8"/>
  <c r="J145" i="9"/>
  <c r="J145" i="10"/>
  <c r="J145" i="11"/>
  <c r="J145" i="12"/>
  <c r="K205" i="1"/>
  <c r="K205" i="2"/>
  <c r="K205" i="3"/>
  <c r="K205" i="4"/>
  <c r="K205" i="5"/>
  <c r="K205" i="6"/>
  <c r="K205" i="7"/>
  <c r="K205" i="8"/>
  <c r="K205" i="9"/>
  <c r="K205" i="10"/>
  <c r="K205" i="11"/>
  <c r="K205" i="12"/>
  <c r="I145" i="1"/>
  <c r="I145" i="2"/>
  <c r="I145" i="3"/>
  <c r="I145" i="4"/>
  <c r="I145" i="5"/>
  <c r="I145" i="6"/>
  <c r="I145" i="7"/>
  <c r="I145" i="8"/>
  <c r="I145" i="9"/>
  <c r="I145" i="10"/>
  <c r="I145" i="11"/>
  <c r="I145" i="12"/>
  <c r="L200" i="1"/>
  <c r="N206" i="1" s="1"/>
  <c r="L200" i="2"/>
  <c r="O206" i="2" s="1"/>
  <c r="P206" i="2" s="1"/>
  <c r="Q206" i="2" s="1"/>
  <c r="L200" i="3"/>
  <c r="N206" i="3" s="1"/>
  <c r="L200" i="4"/>
  <c r="N206" i="4" s="1"/>
  <c r="L200" i="5"/>
  <c r="N206" i="5" s="1"/>
  <c r="L200" i="6"/>
  <c r="N206" i="6" s="1"/>
  <c r="L200" i="7"/>
  <c r="P200" i="7" s="1"/>
  <c r="L200" i="8"/>
  <c r="O206" i="8" s="1"/>
  <c r="P206" i="8" s="1"/>
  <c r="Q206" i="8" s="1"/>
  <c r="L200" i="9"/>
  <c r="N206" i="9" s="1"/>
  <c r="L200" i="10"/>
  <c r="N206" i="10" s="1"/>
  <c r="L200" i="11"/>
  <c r="N206" i="11" s="1"/>
  <c r="L200" i="12"/>
  <c r="N206" i="12" s="1"/>
  <c r="M206" i="1"/>
  <c r="M206" i="2"/>
  <c r="M206" i="3"/>
  <c r="M206" i="4"/>
  <c r="M206" i="5"/>
  <c r="M206" i="6"/>
  <c r="M206" i="7"/>
  <c r="M206" i="8"/>
  <c r="M206" i="9"/>
  <c r="M206" i="10"/>
  <c r="M206" i="11"/>
  <c r="M206" i="12"/>
  <c r="K200" i="1"/>
  <c r="K200" i="2"/>
  <c r="K200" i="3"/>
  <c r="K200" i="4"/>
  <c r="K200" i="5"/>
  <c r="K200" i="6"/>
  <c r="K200" i="7"/>
  <c r="K200" i="8"/>
  <c r="K200" i="9"/>
  <c r="K200" i="10"/>
  <c r="K200" i="11"/>
  <c r="K200" i="12"/>
  <c r="L206" i="1"/>
  <c r="L206" i="2"/>
  <c r="L206" i="3"/>
  <c r="L206" i="4"/>
  <c r="L206" i="5"/>
  <c r="L206" i="6"/>
  <c r="L206" i="7"/>
  <c r="L206" i="8"/>
  <c r="L206" i="9"/>
  <c r="L206" i="10"/>
  <c r="L206" i="11"/>
  <c r="L206" i="12"/>
  <c r="J200" i="1"/>
  <c r="J200" i="2"/>
  <c r="J200" i="3"/>
  <c r="J200" i="4"/>
  <c r="J200" i="5"/>
  <c r="J200" i="6"/>
  <c r="J200" i="7"/>
  <c r="J200" i="8"/>
  <c r="J200" i="9"/>
  <c r="J200" i="10"/>
  <c r="J200" i="11"/>
  <c r="J200" i="12"/>
  <c r="K206" i="1"/>
  <c r="K206" i="2"/>
  <c r="K206" i="3"/>
  <c r="K206" i="4"/>
  <c r="K206" i="5"/>
  <c r="K206" i="6"/>
  <c r="K206" i="7"/>
  <c r="K206" i="8"/>
  <c r="K206" i="9"/>
  <c r="K206" i="10"/>
  <c r="K206" i="11"/>
  <c r="K206" i="12"/>
  <c r="I200" i="1"/>
  <c r="I200" i="2"/>
  <c r="I200" i="3"/>
  <c r="I200" i="4"/>
  <c r="I200" i="5"/>
  <c r="I200" i="6"/>
  <c r="I200" i="7"/>
  <c r="I200" i="8"/>
  <c r="I200" i="9"/>
  <c r="I200" i="10"/>
  <c r="I200" i="11"/>
  <c r="I200" i="12"/>
  <c r="L207" i="12"/>
  <c r="K207" i="12"/>
  <c r="R8" i="13" l="1"/>
  <c r="P8" i="13"/>
  <c r="O8" i="13"/>
  <c r="U8" i="13"/>
  <c r="X16" i="13"/>
  <c r="Q8" i="13"/>
  <c r="N8" i="13"/>
  <c r="T8" i="13"/>
  <c r="M8" i="13"/>
  <c r="M16" i="13"/>
  <c r="V8" i="13"/>
  <c r="Y6" i="13"/>
  <c r="O16" i="13"/>
  <c r="Y7" i="13"/>
  <c r="Y5" i="13"/>
  <c r="W8" i="13"/>
  <c r="Y4" i="13"/>
  <c r="P203" i="8"/>
  <c r="Q203" i="8" s="1"/>
  <c r="M207" i="2"/>
  <c r="O204" i="10"/>
  <c r="P204" i="10" s="1"/>
  <c r="Q204" i="10" s="1"/>
  <c r="O71" i="10"/>
  <c r="Q71" i="10" s="1"/>
  <c r="O71" i="7"/>
  <c r="Q71" i="7" s="1"/>
  <c r="O204" i="7"/>
  <c r="P204" i="7" s="1"/>
  <c r="Q204" i="7" s="1"/>
  <c r="O204" i="4"/>
  <c r="P204" i="4" s="1"/>
  <c r="Q204" i="4" s="1"/>
  <c r="O71" i="4"/>
  <c r="Q71" i="4" s="1"/>
  <c r="O204" i="1"/>
  <c r="P204" i="1" s="1"/>
  <c r="Q204" i="1" s="1"/>
  <c r="O71" i="1"/>
  <c r="Q71" i="1" s="1"/>
  <c r="P200" i="8"/>
  <c r="O205" i="8"/>
  <c r="P205" i="8" s="1"/>
  <c r="Q205" i="8" s="1"/>
  <c r="N204" i="8"/>
  <c r="N207" i="8" s="1"/>
  <c r="K207" i="8"/>
  <c r="K207" i="2"/>
  <c r="M207" i="10"/>
  <c r="M207" i="7"/>
  <c r="M207" i="4"/>
  <c r="M207" i="1"/>
  <c r="O10" i="8"/>
  <c r="Q10" i="8" s="1"/>
  <c r="L207" i="8"/>
  <c r="O205" i="2"/>
  <c r="P205" i="2" s="1"/>
  <c r="Q205" i="2" s="1"/>
  <c r="O200" i="8"/>
  <c r="Q200" i="8" s="1"/>
  <c r="N206" i="8"/>
  <c r="P145" i="8"/>
  <c r="N204" i="5"/>
  <c r="N204" i="11"/>
  <c r="O203" i="3"/>
  <c r="O203" i="5"/>
  <c r="O203" i="9"/>
  <c r="O203" i="11"/>
  <c r="P10" i="8"/>
  <c r="M207" i="8"/>
  <c r="P200" i="2"/>
  <c r="O200" i="2"/>
  <c r="Q200" i="2" s="1"/>
  <c r="N206" i="2"/>
  <c r="N207" i="2" s="1"/>
  <c r="P145" i="2"/>
  <c r="P10" i="2"/>
  <c r="O203" i="2"/>
  <c r="O203" i="10"/>
  <c r="O203" i="4"/>
  <c r="N203" i="10"/>
  <c r="N207" i="10" s="1"/>
  <c r="N203" i="4"/>
  <c r="N207" i="4" s="1"/>
  <c r="O145" i="8"/>
  <c r="Q145" i="8" s="1"/>
  <c r="N204" i="3"/>
  <c r="P71" i="3"/>
  <c r="O204" i="3"/>
  <c r="P204" i="3" s="1"/>
  <c r="Q204" i="3" s="1"/>
  <c r="O71" i="3"/>
  <c r="Q71" i="3" s="1"/>
  <c r="N204" i="6"/>
  <c r="P71" i="6"/>
  <c r="O204" i="6"/>
  <c r="P204" i="6" s="1"/>
  <c r="O71" i="6"/>
  <c r="Q71" i="6" s="1"/>
  <c r="N204" i="9"/>
  <c r="P71" i="9"/>
  <c r="O204" i="9"/>
  <c r="P204" i="9" s="1"/>
  <c r="Q204" i="9" s="1"/>
  <c r="O71" i="9"/>
  <c r="Q71" i="9" s="1"/>
  <c r="N204" i="12"/>
  <c r="P71" i="12"/>
  <c r="O204" i="12"/>
  <c r="P204" i="12" s="1"/>
  <c r="Q204" i="12" s="1"/>
  <c r="O71" i="12"/>
  <c r="Q71" i="12" s="1"/>
  <c r="L207" i="2"/>
  <c r="O203" i="7"/>
  <c r="O145" i="2"/>
  <c r="Q145" i="2" s="1"/>
  <c r="O203" i="6"/>
  <c r="O203" i="12"/>
  <c r="P203" i="12" s="1"/>
  <c r="Q203" i="12" s="1"/>
  <c r="O200" i="7"/>
  <c r="Q200" i="7" s="1"/>
  <c r="O200" i="1"/>
  <c r="Q200" i="1" s="1"/>
  <c r="P200" i="1"/>
  <c r="P145" i="1"/>
  <c r="O10" i="7"/>
  <c r="Q10" i="7" s="1"/>
  <c r="O200" i="9"/>
  <c r="Q200" i="9" s="1"/>
  <c r="O200" i="3"/>
  <c r="Q200" i="3" s="1"/>
  <c r="O206" i="9"/>
  <c r="P206" i="9" s="1"/>
  <c r="Q206" i="9" s="1"/>
  <c r="O206" i="3"/>
  <c r="P206" i="3" s="1"/>
  <c r="Q206" i="3" s="1"/>
  <c r="P200" i="9"/>
  <c r="P200" i="3"/>
  <c r="O145" i="9"/>
  <c r="Q145" i="9" s="1"/>
  <c r="O145" i="3"/>
  <c r="Q145" i="3" s="1"/>
  <c r="O205" i="9"/>
  <c r="P205" i="9" s="1"/>
  <c r="Q205" i="9" s="1"/>
  <c r="O205" i="3"/>
  <c r="P205" i="3" s="1"/>
  <c r="Q205" i="3" s="1"/>
  <c r="P145" i="9"/>
  <c r="P145" i="3"/>
  <c r="P10" i="9"/>
  <c r="P10" i="3"/>
  <c r="N203" i="9"/>
  <c r="N203" i="3"/>
  <c r="N207" i="3" s="1"/>
  <c r="O10" i="9"/>
  <c r="Q10" i="9" s="1"/>
  <c r="O10" i="3"/>
  <c r="Q10" i="3" s="1"/>
  <c r="O206" i="7"/>
  <c r="P206" i="7" s="1"/>
  <c r="Q206" i="7" s="1"/>
  <c r="O145" i="1"/>
  <c r="Q145" i="1" s="1"/>
  <c r="P71" i="7"/>
  <c r="N204" i="1"/>
  <c r="N207" i="1" s="1"/>
  <c r="P10" i="7"/>
  <c r="P10" i="1"/>
  <c r="O203" i="1"/>
  <c r="O200" i="12"/>
  <c r="Q200" i="12" s="1"/>
  <c r="O200" i="6"/>
  <c r="Q200" i="6" s="1"/>
  <c r="O206" i="12"/>
  <c r="P206" i="12" s="1"/>
  <c r="Q206" i="12" s="1"/>
  <c r="O206" i="6"/>
  <c r="P206" i="6" s="1"/>
  <c r="Q206" i="6" s="1"/>
  <c r="P200" i="12"/>
  <c r="P200" i="6"/>
  <c r="O145" i="12"/>
  <c r="Q145" i="12" s="1"/>
  <c r="O145" i="6"/>
  <c r="Q145" i="6" s="1"/>
  <c r="O205" i="12"/>
  <c r="P205" i="12" s="1"/>
  <c r="Q205" i="12" s="1"/>
  <c r="O205" i="6"/>
  <c r="P205" i="6" s="1"/>
  <c r="Q205" i="6" s="1"/>
  <c r="P145" i="12"/>
  <c r="P145" i="6"/>
  <c r="M207" i="12"/>
  <c r="P10" i="12"/>
  <c r="P10" i="6"/>
  <c r="N203" i="12"/>
  <c r="N207" i="12" s="1"/>
  <c r="N203" i="6"/>
  <c r="N207" i="6" s="1"/>
  <c r="O10" i="12"/>
  <c r="Q10" i="12" s="1"/>
  <c r="O10" i="6"/>
  <c r="Q10" i="6" s="1"/>
  <c r="O206" i="1"/>
  <c r="P206" i="1" s="1"/>
  <c r="Q206" i="1" s="1"/>
  <c r="N206" i="7"/>
  <c r="N207" i="7" s="1"/>
  <c r="O205" i="7"/>
  <c r="P205" i="7" s="1"/>
  <c r="Q205" i="7" s="1"/>
  <c r="O200" i="11"/>
  <c r="Q200" i="11" s="1"/>
  <c r="O200" i="5"/>
  <c r="Q200" i="5" s="1"/>
  <c r="O206" i="11"/>
  <c r="P206" i="11" s="1"/>
  <c r="Q206" i="11" s="1"/>
  <c r="O206" i="5"/>
  <c r="P206" i="5" s="1"/>
  <c r="Q206" i="5" s="1"/>
  <c r="P200" i="11"/>
  <c r="P200" i="5"/>
  <c r="O145" i="11"/>
  <c r="Q145" i="11" s="1"/>
  <c r="O145" i="5"/>
  <c r="Q145" i="5" s="1"/>
  <c r="O205" i="11"/>
  <c r="P205" i="11" s="1"/>
  <c r="Q205" i="11" s="1"/>
  <c r="O205" i="5"/>
  <c r="P205" i="5" s="1"/>
  <c r="Q205" i="5" s="1"/>
  <c r="P145" i="11"/>
  <c r="P145" i="5"/>
  <c r="O71" i="11"/>
  <c r="Q71" i="11" s="1"/>
  <c r="O71" i="5"/>
  <c r="Q71" i="5" s="1"/>
  <c r="O204" i="11"/>
  <c r="P204" i="11" s="1"/>
  <c r="Q204" i="11" s="1"/>
  <c r="O204" i="5"/>
  <c r="P204" i="5" s="1"/>
  <c r="Q204" i="5" s="1"/>
  <c r="P71" i="11"/>
  <c r="P71" i="5"/>
  <c r="P10" i="11"/>
  <c r="P10" i="5"/>
  <c r="N203" i="11"/>
  <c r="N207" i="11" s="1"/>
  <c r="N203" i="5"/>
  <c r="N207" i="5" s="1"/>
  <c r="O10" i="11"/>
  <c r="Q10" i="11" s="1"/>
  <c r="O10" i="5"/>
  <c r="Q10" i="5" s="1"/>
  <c r="O145" i="7"/>
  <c r="Q145" i="7" s="1"/>
  <c r="O205" i="1"/>
  <c r="P205" i="1" s="1"/>
  <c r="Q205" i="1" s="1"/>
  <c r="P145" i="7"/>
  <c r="O200" i="10"/>
  <c r="Q200" i="10" s="1"/>
  <c r="O200" i="4"/>
  <c r="Q200" i="4" s="1"/>
  <c r="O206" i="10"/>
  <c r="P206" i="10" s="1"/>
  <c r="Q206" i="10" s="1"/>
  <c r="O206" i="4"/>
  <c r="P206" i="4" s="1"/>
  <c r="Q206" i="4" s="1"/>
  <c r="P200" i="10"/>
  <c r="P200" i="4"/>
  <c r="O145" i="10"/>
  <c r="Q145" i="10" s="1"/>
  <c r="O145" i="4"/>
  <c r="Q145" i="4" s="1"/>
  <c r="O205" i="10"/>
  <c r="P205" i="10" s="1"/>
  <c r="Q205" i="10" s="1"/>
  <c r="O205" i="4"/>
  <c r="P205" i="4" s="1"/>
  <c r="Q205" i="4" s="1"/>
  <c r="P145" i="10"/>
  <c r="P145" i="4"/>
  <c r="P71" i="10"/>
  <c r="P71" i="4"/>
  <c r="P10" i="10"/>
  <c r="P10" i="4"/>
  <c r="O10" i="10"/>
  <c r="Q10" i="10" s="1"/>
  <c r="O10" i="4"/>
  <c r="Q10" i="4" s="1"/>
  <c r="Q204" i="6"/>
  <c r="W16" i="13"/>
  <c r="T16" i="13"/>
  <c r="S16" i="13"/>
  <c r="R12" i="13"/>
  <c r="R16" i="13" s="1"/>
  <c r="Q16" i="13"/>
  <c r="P16" i="13"/>
  <c r="N16" i="13"/>
  <c r="V16" i="13"/>
  <c r="Y13" i="13"/>
  <c r="Y14" i="13"/>
  <c r="Y15" i="13"/>
  <c r="Q207" i="8"/>
  <c r="P207" i="8"/>
  <c r="Y8" i="13" l="1"/>
  <c r="Q207" i="12"/>
  <c r="P207" i="12"/>
  <c r="N207" i="9"/>
  <c r="P203" i="1"/>
  <c r="O207" i="1"/>
  <c r="P203" i="6"/>
  <c r="Q203" i="6" s="1"/>
  <c r="Q207" i="6" s="1"/>
  <c r="O207" i="6"/>
  <c r="P203" i="10"/>
  <c r="O207" i="10"/>
  <c r="O207" i="5"/>
  <c r="P203" i="5"/>
  <c r="P203" i="11"/>
  <c r="O207" i="11"/>
  <c r="O207" i="9"/>
  <c r="P203" i="9"/>
  <c r="O207" i="12"/>
  <c r="P203" i="2"/>
  <c r="O207" i="2"/>
  <c r="O207" i="3"/>
  <c r="P203" i="3"/>
  <c r="P203" i="4"/>
  <c r="O207" i="4"/>
  <c r="P203" i="7"/>
  <c r="O207" i="7"/>
  <c r="O207" i="8"/>
  <c r="Y12" i="13"/>
  <c r="Y16" i="13" s="1"/>
  <c r="P207" i="7" l="1"/>
  <c r="Q203" i="7"/>
  <c r="Q207" i="7" s="1"/>
  <c r="Q203" i="11"/>
  <c r="Q207" i="11" s="1"/>
  <c r="P207" i="11"/>
  <c r="Q203" i="2"/>
  <c r="Q207" i="2" s="1"/>
  <c r="P207" i="2"/>
  <c r="P207" i="6"/>
  <c r="Q203" i="5"/>
  <c r="Q207" i="5" s="1"/>
  <c r="P207" i="5"/>
  <c r="P207" i="4"/>
  <c r="Q203" i="4"/>
  <c r="Q207" i="4" s="1"/>
  <c r="Q203" i="1"/>
  <c r="Q207" i="1" s="1"/>
  <c r="P207" i="1"/>
  <c r="Q203" i="3"/>
  <c r="Q207" i="3" s="1"/>
  <c r="P207" i="3"/>
  <c r="Q203" i="9"/>
  <c r="Q207" i="9" s="1"/>
  <c r="P207" i="9"/>
  <c r="Q203" i="10"/>
  <c r="Q207" i="10" s="1"/>
  <c r="P207" i="10"/>
</calcChain>
</file>

<file path=xl/sharedStrings.xml><?xml version="1.0" encoding="utf-8"?>
<sst xmlns="http://schemas.openxmlformats.org/spreadsheetml/2006/main" count="14436" uniqueCount="534">
  <si>
    <t>SAIDI (HH:MM:SS)</t>
  </si>
  <si>
    <t>Hours of Supply</t>
  </si>
  <si>
    <t>Sl.No</t>
  </si>
  <si>
    <t>Circle</t>
  </si>
  <si>
    <t>Division</t>
  </si>
  <si>
    <t>Sub-Division</t>
  </si>
  <si>
    <t>Section</t>
  </si>
  <si>
    <t>SubStation</t>
  </si>
  <si>
    <t>Sub Station Mobile No</t>
  </si>
  <si>
    <t>Feeder</t>
  </si>
  <si>
    <t>Total Feeders</t>
  </si>
  <si>
    <t>No. Of Interruptions</t>
  </si>
  <si>
    <t>Interruption Duration</t>
  </si>
  <si>
    <t>Total Consumers</t>
  </si>
  <si>
    <t>SAIFI (No's)</t>
  </si>
  <si>
    <t>CRDA</t>
  </si>
  <si>
    <t>AMARAVATHI</t>
  </si>
  <si>
    <t>MANGALAGIRI</t>
  </si>
  <si>
    <t>MANGALAGIRI-D2</t>
  </si>
  <si>
    <t>33/11 KV Nidamarru New SS</t>
  </si>
  <si>
    <t xml:space="preserve">11KV BETHAPUDI (309141340302) </t>
  </si>
  <si>
    <t xml:space="preserve">11KV Nidamarru-2 (309141340301) </t>
  </si>
  <si>
    <t>MANGALAGIRI-RURAL</t>
  </si>
  <si>
    <t>33/11KV Mangalagiri SS-1 Sub-Station</t>
  </si>
  <si>
    <t xml:space="preserve">11KV SAKSHI (309141140105) </t>
  </si>
  <si>
    <t>GUNTUR-TOWN2</t>
  </si>
  <si>
    <t>CHILAKALURI PET</t>
  </si>
  <si>
    <t>EDLAPADU</t>
  </si>
  <si>
    <t>33/11KV Boyapalem Sub-Station</t>
  </si>
  <si>
    <t xml:space="preserve">11KV Pepsi (309231440203) </t>
  </si>
  <si>
    <t>RURALS CH.PET</t>
  </si>
  <si>
    <t>33/11KV Maddirala Sub-Station</t>
  </si>
  <si>
    <t xml:space="preserve">11KV VijayaLakshmi (309231140205) </t>
  </si>
  <si>
    <t>33/11KV Polireddy Palem Sub-Station</t>
  </si>
  <si>
    <t xml:space="preserve">11KV Polireddy Palem Indl (309231340202) </t>
  </si>
  <si>
    <t>GUNTUR RURAL 1</t>
  </si>
  <si>
    <t>PHIRANGIPURAM</t>
  </si>
  <si>
    <t>33/11KV Dokiparru Sub-Station</t>
  </si>
  <si>
    <t xml:space="preserve">11KV TULASI (309241240105) </t>
  </si>
  <si>
    <t>VATTICHERUKURU</t>
  </si>
  <si>
    <t>33/11KV Pulladigunta Sub-Station</t>
  </si>
  <si>
    <t xml:space="preserve">11KV Srinivasa Agros (309241340103) </t>
  </si>
  <si>
    <t>GUNTUR</t>
  </si>
  <si>
    <t>BAPATLA</t>
  </si>
  <si>
    <t>BAPATLA-RURAL</t>
  </si>
  <si>
    <t>33/11KV Adavi Sub-Station</t>
  </si>
  <si>
    <t xml:space="preserve">11KV Air Force (302711240102) </t>
  </si>
  <si>
    <t>33/11KV BAPATLA BEACH SS</t>
  </si>
  <si>
    <t xml:space="preserve">11KV GAAYATHRI FEEDER (302711240305) </t>
  </si>
  <si>
    <t xml:space="preserve">11KV LAILA FEEDER (302711240301) </t>
  </si>
  <si>
    <t xml:space="preserve">11KV VASANTHI FEEDER (302711240302) </t>
  </si>
  <si>
    <t>CHERUKUPALLI</t>
  </si>
  <si>
    <t>NAGARAM</t>
  </si>
  <si>
    <t>33/11KV Vullipalem Sub-Station</t>
  </si>
  <si>
    <t xml:space="preserve">11KV BUDDAM LANKA (302731140204) </t>
  </si>
  <si>
    <t xml:space="preserve">11KV DHULIPUDI (302731140203) </t>
  </si>
  <si>
    <t xml:space="preserve">11KV MANTRIPALEM (302731140201) </t>
  </si>
  <si>
    <t xml:space="preserve">11KV SAJJAVARI PALEM (302731140202) </t>
  </si>
  <si>
    <t>NIZAMPATNAM</t>
  </si>
  <si>
    <t>33/11KV Nizampatnam II SS</t>
  </si>
  <si>
    <t xml:space="preserve">11KV Meedulaparru (302731340302) </t>
  </si>
  <si>
    <t>PONNUR</t>
  </si>
  <si>
    <t>KAKUMANU</t>
  </si>
  <si>
    <t>33/11KV Chinalingayapalem Sub-Station</t>
  </si>
  <si>
    <t xml:space="preserve">11KV CHINNA LINGAYA PALEM (302721440201) </t>
  </si>
  <si>
    <t xml:space="preserve">11KV PANDRAPADU (302721440203) </t>
  </si>
  <si>
    <t xml:space="preserve">11KV VALLURU-1 (302721440202) </t>
  </si>
  <si>
    <t>GUNTUR-TOWN1</t>
  </si>
  <si>
    <t>D10-GUNTUR</t>
  </si>
  <si>
    <t>33/11 KV Vishnupriya Complex Semi Indoor</t>
  </si>
  <si>
    <t xml:space="preserve">11KV R K POLYMER (302111340305) </t>
  </si>
  <si>
    <t xml:space="preserve">11KV TSR FEEDER (302111340304) </t>
  </si>
  <si>
    <t>33/11KV Sangadigunta Sub-Station</t>
  </si>
  <si>
    <t xml:space="preserve">11KV Vidyut Bhavan (302111340105) </t>
  </si>
  <si>
    <t>D8-GUNTUR</t>
  </si>
  <si>
    <t>33/11KV Pattabhipuram Sub-Station</t>
  </si>
  <si>
    <t xml:space="preserve">11KV Fhathimapuram Feeder (302121440103) </t>
  </si>
  <si>
    <t>GUNTUR-TOWN3</t>
  </si>
  <si>
    <t>D12-GUNTUR</t>
  </si>
  <si>
    <t>33/11KV Dasaripalem Sub-Station</t>
  </si>
  <si>
    <t xml:space="preserve">11KV BOMMIDALA (302112340203) </t>
  </si>
  <si>
    <t xml:space="preserve">11KV Srinivasa Delanters (302112340201) </t>
  </si>
  <si>
    <t>33/11KV Lalpuram Village Sub Station</t>
  </si>
  <si>
    <t xml:space="preserve">11KV Highway (302112440102) </t>
  </si>
  <si>
    <t xml:space="preserve">11KV Janachaitanya Feeder (302112440101) </t>
  </si>
  <si>
    <t>33/11KV Pothuru Sub-Station</t>
  </si>
  <si>
    <t xml:space="preserve">11KV Alliance One (302112340401) </t>
  </si>
  <si>
    <t xml:space="preserve">11KV Vartha (302112340404) </t>
  </si>
  <si>
    <t>D2-GUNTUR</t>
  </si>
  <si>
    <t>33/11KV Etukuru Road SS Sub-Station</t>
  </si>
  <si>
    <t xml:space="preserve">11KV BY PASS ROAD (302112140101) </t>
  </si>
  <si>
    <t>33/11KV Nallacheruvu Sub-Station</t>
  </si>
  <si>
    <t xml:space="preserve">11KV Ramesh Hospital (302112140205) </t>
  </si>
  <si>
    <t>D6-GUNTUR</t>
  </si>
  <si>
    <t>33/11KV Lalpuram Sub-Station</t>
  </si>
  <si>
    <t xml:space="preserve">11KV AnkiReddy Palem (302112240103) </t>
  </si>
  <si>
    <t>LINES-GUNTUR</t>
  </si>
  <si>
    <t>33/11KV Nallapadu Sub-Station</t>
  </si>
  <si>
    <t xml:space="preserve">11KV PVR CMI (302112340303) </t>
  </si>
  <si>
    <t>GUNTUR-TOWN4(AUTO NAGAR)</t>
  </si>
  <si>
    <t>D5-GUNTUR</t>
  </si>
  <si>
    <t>33/11KV Autonagar Sub-Station</t>
  </si>
  <si>
    <t xml:space="preserve">11KV Nexa Show Room (302131240103) </t>
  </si>
  <si>
    <t>PEDAKAKANI</t>
  </si>
  <si>
    <t>33/11KV Maanasa sarovaram Sub-Station</t>
  </si>
  <si>
    <t xml:space="preserve">11KV Filter water work (302131140106) </t>
  </si>
  <si>
    <t xml:space="preserve">11KV Sibar Industrial (302131140102) </t>
  </si>
  <si>
    <t>33/11KV Namburu Sub-Station</t>
  </si>
  <si>
    <t xml:space="preserve">11KV A N U (302131340202) </t>
  </si>
  <si>
    <t>MACHERLA</t>
  </si>
  <si>
    <t>DACHEPALLI</t>
  </si>
  <si>
    <t>DACHEPALLI-RURAL</t>
  </si>
  <si>
    <t>33/11KV Pedagarlapadu SS</t>
  </si>
  <si>
    <t xml:space="preserve">11KV INDL EXPRESS (302241140303) </t>
  </si>
  <si>
    <t>DACHEPALLI-TOWN</t>
  </si>
  <si>
    <t>33/11KV Nadikudi Sub-Station</t>
  </si>
  <si>
    <t xml:space="preserve">11KV Express (302241340105) </t>
  </si>
  <si>
    <t>GURAZALA</t>
  </si>
  <si>
    <t>RENTACHINTALA</t>
  </si>
  <si>
    <t>33/11KV Rentachintala Sub-Station</t>
  </si>
  <si>
    <t xml:space="preserve">11KV N S Tail Pond (302221240105) </t>
  </si>
  <si>
    <t>DURGI</t>
  </si>
  <si>
    <t>33/11 KV Adigoppala SS</t>
  </si>
  <si>
    <t xml:space="preserve">11KV Industrial (302211440503) </t>
  </si>
  <si>
    <t>MACHARAL-RURAL</t>
  </si>
  <si>
    <t>33/11KV Koppunuru Sub-Station</t>
  </si>
  <si>
    <t xml:space="preserve">11KV RELIANCE (302211240104) </t>
  </si>
  <si>
    <t>33/11KV N S Dam Sub-Station</t>
  </si>
  <si>
    <t xml:space="preserve">11KV RB (302211240203) </t>
  </si>
  <si>
    <t>33/11KV Rayavaram Sub-Station</t>
  </si>
  <si>
    <t xml:space="preserve">11KVINDUSTRIAL (302211240305) </t>
  </si>
  <si>
    <t>33/11KV Tallapalli Sub-Station</t>
  </si>
  <si>
    <t xml:space="preserve">11KV Power grid (302211240403) </t>
  </si>
  <si>
    <t>MACHERLA-TOWN</t>
  </si>
  <si>
    <t>33/11KV Suddaguntla Sub-Station</t>
  </si>
  <si>
    <t xml:space="preserve">11KV INDUSTRIAL (302211140204) </t>
  </si>
  <si>
    <t>PIDUGURALLA</t>
  </si>
  <si>
    <t>PIDUGURALLA-RURAL</t>
  </si>
  <si>
    <t>33/11KV Brahamanapalli Sub-Station</t>
  </si>
  <si>
    <t xml:space="preserve">11KV BHPALLI INDL (302231240104) </t>
  </si>
  <si>
    <t>33/11KV KONANKI SS</t>
  </si>
  <si>
    <t xml:space="preserve">11KV Papayapalem Feeder (302231240504) </t>
  </si>
  <si>
    <t>RAJUPALEM</t>
  </si>
  <si>
    <t>33/11KV PEDANEMALAPURI SS</t>
  </si>
  <si>
    <t xml:space="preserve">11KV PN PURI TOWN (302231340301) </t>
  </si>
  <si>
    <t>NARASARAOPET</t>
  </si>
  <si>
    <t>NARASARAOPET-RURAL</t>
  </si>
  <si>
    <t>33/11KV KOTAPPAKONDA SUBSTATION</t>
  </si>
  <si>
    <t xml:space="preserve">11KV GURAVAIPALEM FEEDER (302311340302) </t>
  </si>
  <si>
    <t>IPURU</t>
  </si>
  <si>
    <t>33/11 KV Kocherla SS</t>
  </si>
  <si>
    <t xml:space="preserve">11KV KOTCHERLA 24HRS (302332140304) </t>
  </si>
  <si>
    <t>33/11KV Udicharla</t>
  </si>
  <si>
    <t xml:space="preserve">11KV UDICHERLA FEEDER (302332140402) </t>
  </si>
  <si>
    <t>ROMPICHERLA-NRT</t>
  </si>
  <si>
    <t>33/11KV SS Buchibapanapalem</t>
  </si>
  <si>
    <t xml:space="preserve">11KV BUCHIPAPANAPALEM SSHQ (302312340402) </t>
  </si>
  <si>
    <t>33/11KV Vipparlareddypalem Sub-Station</t>
  </si>
  <si>
    <t xml:space="preserve">11KV Mukunda Dairy (302312340202) </t>
  </si>
  <si>
    <t>SATTENAPALLI</t>
  </si>
  <si>
    <t>ATCHEMPETA</t>
  </si>
  <si>
    <t>33/11 KV Madipadu SS</t>
  </si>
  <si>
    <t xml:space="preserve">11KV PULICHINTA PROJECT (302321440602) </t>
  </si>
  <si>
    <t>SATTENAPALLI-RURAL</t>
  </si>
  <si>
    <t>33/11KV Dhulipalla Sub-Station</t>
  </si>
  <si>
    <t xml:space="preserve">11KV Indl (302321340203) </t>
  </si>
  <si>
    <t>VINUKONDA</t>
  </si>
  <si>
    <t>VINUKONDA-RURAL</t>
  </si>
  <si>
    <t>33/11 KV NEELI GANGA VARAM SS</t>
  </si>
  <si>
    <t xml:space="preserve">11KV Industrial Feeder (302332540304) </t>
  </si>
  <si>
    <t>VINUKONDA-TOWN</t>
  </si>
  <si>
    <t>33/11 KV Vinukonda-III SS</t>
  </si>
  <si>
    <t xml:space="preserve">11KV Indl (302332640402) </t>
  </si>
  <si>
    <t>TENALI</t>
  </si>
  <si>
    <t>REPALLE</t>
  </si>
  <si>
    <t>REPALLE-RURAL</t>
  </si>
  <si>
    <t>33/11 KV Repalle SS -III (Peteru)</t>
  </si>
  <si>
    <t xml:space="preserve">11KV PENUMUDI (302421240304) </t>
  </si>
  <si>
    <t>33/11KV Potumeraka Sub-Station</t>
  </si>
  <si>
    <t xml:space="preserve">11KV Palakurthy (302421240104) </t>
  </si>
  <si>
    <t>33/11KV RUDRAVARAM(MOORTHOTA) SS</t>
  </si>
  <si>
    <t xml:space="preserve">11KV Aqua (302421240403) </t>
  </si>
  <si>
    <t>TENALI-RURAL1</t>
  </si>
  <si>
    <t>KOLLIPARA</t>
  </si>
  <si>
    <t>33/11KV Munnangi Sub-Station</t>
  </si>
  <si>
    <t xml:space="preserve">11KV Emani Town (302411240206) </t>
  </si>
  <si>
    <t>TENALI-RURAL2</t>
  </si>
  <si>
    <t>CHEBROLU</t>
  </si>
  <si>
    <t>33/11KV Chebrolu Sub-Station</t>
  </si>
  <si>
    <t xml:space="preserve">11KV Chebrolu Industrial (302412240103) </t>
  </si>
  <si>
    <t>33/11KV Vadlamudi Sub-Station</t>
  </si>
  <si>
    <t xml:space="preserve">11KV VIGNAN FEEDER (302412240202) </t>
  </si>
  <si>
    <t>TENALI-TOWN</t>
  </si>
  <si>
    <t>AE-RURALS</t>
  </si>
  <si>
    <t>33/11KV AUTONAGAR-TENALI SS</t>
  </si>
  <si>
    <t xml:space="preserve">11KV Tenali Rural Express (302413340202) </t>
  </si>
  <si>
    <t>33/11KV Angalakuduru Sub-Station</t>
  </si>
  <si>
    <t xml:space="preserve">11KV Sankara Sai (302413440105) </t>
  </si>
  <si>
    <t>ONGOLE</t>
  </si>
  <si>
    <t>ADDANKI</t>
  </si>
  <si>
    <t>ADDANKI RURALS</t>
  </si>
  <si>
    <t>33/11 KV Dharmavaram Sub Station</t>
  </si>
  <si>
    <t xml:space="preserve">11KV DHARMAVARAM INDUSTRIAL (303451140202) </t>
  </si>
  <si>
    <t>33/11 KV KUNKUPADU SS</t>
  </si>
  <si>
    <t xml:space="preserve">11KV KUNKUPADU INDUSTRIAL (303451240103) </t>
  </si>
  <si>
    <t>MEDARAMETLA</t>
  </si>
  <si>
    <t>33/11 KV Medarametla Sub Station</t>
  </si>
  <si>
    <t xml:space="preserve">11KV GLASSFACTORY (303451340103) </t>
  </si>
  <si>
    <t>PANGULURU</t>
  </si>
  <si>
    <t>33/11 KV Muppavaram Sub Station</t>
  </si>
  <si>
    <t xml:space="preserve">11KV SRIBHA (303451440207) </t>
  </si>
  <si>
    <t>MARTUR</t>
  </si>
  <si>
    <t>BALLIKURVA</t>
  </si>
  <si>
    <t>33/11 KV UPPUMAGULURU SS</t>
  </si>
  <si>
    <t xml:space="preserve">11KV GSR ECO BRICKS (303621340303) </t>
  </si>
  <si>
    <t>33/11KV Vemavaram SS</t>
  </si>
  <si>
    <t xml:space="preserve">11 KV VEMAVARAM INDL (303621340401) </t>
  </si>
  <si>
    <t xml:space="preserve">11KV Vemavaram INDL-II (303621340404) </t>
  </si>
  <si>
    <t>EDDANAPUDI</t>
  </si>
  <si>
    <t>33/11KV PUNURU SS</t>
  </si>
  <si>
    <t xml:space="preserve">11KV INDUSTRIAL DANDUDARI (303621440102) </t>
  </si>
  <si>
    <t>33/11 KV Konanki Sub Station</t>
  </si>
  <si>
    <t xml:space="preserve">11KV KONANKI INDUSTRIAL (303411140203) </t>
  </si>
  <si>
    <t>33/11 KV MARTURU NORTH SS</t>
  </si>
  <si>
    <t xml:space="preserve">11KV RAJUPALEM INDUSTRIAL (303621140101) </t>
  </si>
  <si>
    <t>33/11 KV Nagarajupalli SS</t>
  </si>
  <si>
    <t xml:space="preserve">11KV Nagarajupali INDL (303621140203) </t>
  </si>
  <si>
    <t>S.MAGULURU</t>
  </si>
  <si>
    <t>33/11KV Gurijepalli SS</t>
  </si>
  <si>
    <t xml:space="preserve">11KV INDL Dedicted (303621240103) </t>
  </si>
  <si>
    <t>CHIRALA</t>
  </si>
  <si>
    <t>VETAPALEM</t>
  </si>
  <si>
    <t>CHINNAGANJAM</t>
  </si>
  <si>
    <t>33/11 KV Chinnaganjam Sub Station</t>
  </si>
  <si>
    <t xml:space="preserve">11KV CHINAGANJAM INDL (303431240105) </t>
  </si>
  <si>
    <t>33/11 KV Kothapalem Sub Station</t>
  </si>
  <si>
    <t xml:space="preserve">11KV SNOWHITE SALTS (303431240305) </t>
  </si>
  <si>
    <t>33/11 KV PANDILLAPALLI SUB-STATION</t>
  </si>
  <si>
    <t xml:space="preserve">11KV MOTUPALLI1+AGL (303431140101) </t>
  </si>
  <si>
    <t xml:space="preserve">11KV MOTUPALLI2 (303431140102) </t>
  </si>
  <si>
    <t>33/11KV MOTUPALLI SS</t>
  </si>
  <si>
    <t xml:space="preserve">11KV AQUA FEEDER (303431240504) </t>
  </si>
  <si>
    <t xml:space="preserve">11KV MOTUPALLI INDUSTRIAL (303431240502) </t>
  </si>
  <si>
    <t>33/11 KV RamannapetaSub Station</t>
  </si>
  <si>
    <t xml:space="preserve">11KV AQUA (303431340402) </t>
  </si>
  <si>
    <t>33/11 KV Vetapalem Sub Station</t>
  </si>
  <si>
    <t xml:space="preserve">11KV SPINNINGMILL(VETAPALEM) (303431340102) </t>
  </si>
  <si>
    <t>VETAPALEM RURALS</t>
  </si>
  <si>
    <t>33/11 KV Jandrapeta Sub Station</t>
  </si>
  <si>
    <t xml:space="preserve">11KV SPINNINGMILL(JANDRAPET) (303441340104) </t>
  </si>
  <si>
    <t>DARSI</t>
  </si>
  <si>
    <t>CHIMAKURTHY</t>
  </si>
  <si>
    <t>33/11 KV CHIMAKURTHY NORTH SS</t>
  </si>
  <si>
    <t xml:space="preserve">11KV CHIMKURTHY INDUSTRIAL (303321240402) </t>
  </si>
  <si>
    <t xml:space="preserve">11KV GLOBAL INDUSTRIAL (303321240404) </t>
  </si>
  <si>
    <t>MCHPALEM</t>
  </si>
  <si>
    <t>33/11 KV Marrichetla Palem Sub Station</t>
  </si>
  <si>
    <t xml:space="preserve">11KV INDUSTRIAL EXPRRESS (303321440104) </t>
  </si>
  <si>
    <t xml:space="preserve">11KV VENTURE FEEDER (303321440105) </t>
  </si>
  <si>
    <t xml:space="preserve">11KV YELLAIAH NAGAR (303321440106) </t>
  </si>
  <si>
    <t>33/11 KV P.NAIDUPALEM SS</t>
  </si>
  <si>
    <t xml:space="preserve">11KV Pallamalli Indl (303321240302) </t>
  </si>
  <si>
    <t>33/11KV R.L.Puram SS(Chimakurthy)</t>
  </si>
  <si>
    <t xml:space="preserve">11KV PEARL INDUSTRIAL (303321440302) </t>
  </si>
  <si>
    <t xml:space="preserve">11KV RAMATHEERDHAM INDUSTRIAL (303321440301) </t>
  </si>
  <si>
    <t xml:space="preserve">11KV VENKATESWARA GRANITES (303321440304) </t>
  </si>
  <si>
    <t>MUNDLAMURU</t>
  </si>
  <si>
    <t>33/11 KV Mundlamur Sub Station</t>
  </si>
  <si>
    <t xml:space="preserve">11KV INDUSTRIAL (303121340102) </t>
  </si>
  <si>
    <t>PODILI</t>
  </si>
  <si>
    <t>33/11 KV Uppalapadu Sub Station</t>
  </si>
  <si>
    <t xml:space="preserve">11KV INDUSTRIAL (303111140302) </t>
  </si>
  <si>
    <t>KANDUKUR</t>
  </si>
  <si>
    <t>PONNALURU</t>
  </si>
  <si>
    <t>33/11 KV Ponnalur Sub Station</t>
  </si>
  <si>
    <t xml:space="preserve">11KV INDUSTRIAL (303511340105) </t>
  </si>
  <si>
    <t>KANDUKUR RURALS</t>
  </si>
  <si>
    <t>L.SAMUDRAM</t>
  </si>
  <si>
    <t>33/11 KV Mogilicherla Sub Station</t>
  </si>
  <si>
    <t xml:space="preserve">11KV Mogilicherla Town (303512240601) </t>
  </si>
  <si>
    <t>SINGARAYAKONDA</t>
  </si>
  <si>
    <t>S.KONDA</t>
  </si>
  <si>
    <t>33/11 KV Pakala Sub Station</t>
  </si>
  <si>
    <t xml:space="preserve">11KV KESUPALEM AQUA (303521140204) </t>
  </si>
  <si>
    <t>33/11 KV SOMARAJUPALLI SS</t>
  </si>
  <si>
    <t xml:space="preserve">11KV INDUSTRIAL (P S KONDA AQUA)) (303521140502) </t>
  </si>
  <si>
    <t>33/11 KV Singarayakonda Sub Station</t>
  </si>
  <si>
    <t xml:space="preserve">11KV INDUSTRIAL(APIIC) (303521140104) </t>
  </si>
  <si>
    <t>ULAVAPADU</t>
  </si>
  <si>
    <t>33/11 KV Karedu Sub Station</t>
  </si>
  <si>
    <t xml:space="preserve">11KV INDUSTRIAL (303521340202) </t>
  </si>
  <si>
    <t>33/11 KV Ulavapadu Sub Station</t>
  </si>
  <si>
    <t xml:space="preserve">11KV HIGHWAY EXPRESS (303521340106) </t>
  </si>
  <si>
    <t xml:space="preserve">11KV S R SATRAM AQUA (303521340104) </t>
  </si>
  <si>
    <t>33/11 KVChakicherla Sub Station</t>
  </si>
  <si>
    <t xml:space="preserve">11KV Pedapathapupalem Aqua (303521340305) </t>
  </si>
  <si>
    <t>KANIGIRI</t>
  </si>
  <si>
    <t>KANIGIRI RURALS</t>
  </si>
  <si>
    <t>33/11KV Punugodu SS</t>
  </si>
  <si>
    <t xml:space="preserve">11KV Industrial (303131440801) </t>
  </si>
  <si>
    <t>P.C.PALLI</t>
  </si>
  <si>
    <t>33/11 KV P Alavalapadu Sub Station</t>
  </si>
  <si>
    <t xml:space="preserve">11 KV Potavaram industrial (303131240301) </t>
  </si>
  <si>
    <t>C.S.PURAM</t>
  </si>
  <si>
    <t>33/11 KV CS Puram Sub Station</t>
  </si>
  <si>
    <t xml:space="preserve">11KV KAMBAMPADU (303132140103) </t>
  </si>
  <si>
    <t>MARKAPURAM</t>
  </si>
  <si>
    <t>GIDDALUR</t>
  </si>
  <si>
    <t>MUNDLAPADU</t>
  </si>
  <si>
    <t>33/11 KV SR Peta Sub Station</t>
  </si>
  <si>
    <t xml:space="preserve">11KV PRASADSEEDS PVT LTD (303241440202) </t>
  </si>
  <si>
    <t>MARKAPUR</t>
  </si>
  <si>
    <t>33/11 KV Tarlupadu Road Sub Station</t>
  </si>
  <si>
    <t xml:space="preserve">11KV INDIRAMMA FEEDER (303221140303) </t>
  </si>
  <si>
    <t>MARKAPUR RURALS</t>
  </si>
  <si>
    <t>33/11 KV Komatikunta Sub Station</t>
  </si>
  <si>
    <t xml:space="preserve">11KV INDUSTRIAL (303221340105) </t>
  </si>
  <si>
    <t>33/11 KV Rayavaram Sub Station</t>
  </si>
  <si>
    <t xml:space="preserve">11KV INDUSTRAILESTATE (303221340201) </t>
  </si>
  <si>
    <t>ONGOLERURAL I</t>
  </si>
  <si>
    <t>MADDIPADU</t>
  </si>
  <si>
    <t>33/11 KV MADDIPADU NORTH SS</t>
  </si>
  <si>
    <t xml:space="preserve">11KV INDL FEEDER II (303321340301) </t>
  </si>
  <si>
    <t xml:space="preserve">11KV INDL FEEDER III (303321340302) </t>
  </si>
  <si>
    <t xml:space="preserve">11KV INDL FEEDER IV (303321340303) </t>
  </si>
  <si>
    <t xml:space="preserve">11KV INDL FEEDER V (303321340305) </t>
  </si>
  <si>
    <t xml:space="preserve">11KV Sri Balaji feeder (303321340306) </t>
  </si>
  <si>
    <t>33/11 KV SS Gullapalli Growth center</t>
  </si>
  <si>
    <t xml:space="preserve">11KV BP SEZ FEEDER (303321340404) </t>
  </si>
  <si>
    <t xml:space="preserve">11KV HARICHARAN FEEDER (303321340403) </t>
  </si>
  <si>
    <t xml:space="preserve">11KV PRIYANKA FEEDER (303321340402) </t>
  </si>
  <si>
    <t xml:space="preserve">11KV STAR GALAXY FEEDER (303321340401) </t>
  </si>
  <si>
    <t>SNPADU</t>
  </si>
  <si>
    <t>33/11 KV SN Padu Sub Station</t>
  </si>
  <si>
    <t xml:space="preserve">11KV INDUSTRIAL (303321140101) </t>
  </si>
  <si>
    <t>ONGOLERURAL II</t>
  </si>
  <si>
    <t>KOTHAPATNAM</t>
  </si>
  <si>
    <t>33/11 KV Beeramgunta Sub Station</t>
  </si>
  <si>
    <t xml:space="preserve">11KV GOLDEN AQUA (303322140204) </t>
  </si>
  <si>
    <t xml:space="preserve">11KV PRIYA INDUSTRIAL (303322140203) </t>
  </si>
  <si>
    <t xml:space="preserve">11KV SANDHYA AQUA (303322140202) </t>
  </si>
  <si>
    <t>33/11 KV Ethamukkala Sub Station</t>
  </si>
  <si>
    <t xml:space="preserve">11KV ETHAMUKKALA AQUA (303322140301) </t>
  </si>
  <si>
    <t>33/11 KV Rajupalem Sub station</t>
  </si>
  <si>
    <t xml:space="preserve">11KV HATCHERY (303322140404) </t>
  </si>
  <si>
    <t xml:space="preserve">11KV RAJUPALEM AQUA (303322140403) </t>
  </si>
  <si>
    <t>33/11KV RANGARAYAPALEM SS</t>
  </si>
  <si>
    <t xml:space="preserve">11KV PADARTHI TOWN (303322140804) </t>
  </si>
  <si>
    <t>ONGOLE RURALS</t>
  </si>
  <si>
    <t>33/11 KV Devarapadu Sub Station</t>
  </si>
  <si>
    <t xml:space="preserve">11KV CHINTHAYAGARIPALEM (303322440205) </t>
  </si>
  <si>
    <t xml:space="preserve">11KV pathapadu (303322440204) </t>
  </si>
  <si>
    <t>33/11 kV Cheruvukommupalem SS</t>
  </si>
  <si>
    <t xml:space="preserve">11KV SOUTHERNROCKS (303322440404) </t>
  </si>
  <si>
    <t>TANGUTUR</t>
  </si>
  <si>
    <t>33/11 KV Tangutur Sub Station</t>
  </si>
  <si>
    <t xml:space="preserve">11KV BVL GRANITES (303322540102) </t>
  </si>
  <si>
    <t>33/11 KV Velagapudi Sub Station</t>
  </si>
  <si>
    <t xml:space="preserve">11KV ANANTHAVARAM-I (303322540201) </t>
  </si>
  <si>
    <t>ONGOLETOWN</t>
  </si>
  <si>
    <t>D3 ONGOLE</t>
  </si>
  <si>
    <t>33/11 KV Pernamitta Sub Station</t>
  </si>
  <si>
    <t xml:space="preserve">11KV INDUSTRIAL (303311340101) </t>
  </si>
  <si>
    <t>33/11 KV SS MILK DAIRY</t>
  </si>
  <si>
    <t xml:space="preserve">11KV MILK DAIRY DEDICATED (303311340502) </t>
  </si>
  <si>
    <t>VIJAYAWADA</t>
  </si>
  <si>
    <t>GUDIVADA</t>
  </si>
  <si>
    <t>GUDIVADA TOWN</t>
  </si>
  <si>
    <t>RURAL-GUDIVADA</t>
  </si>
  <si>
    <t>33/11KV KOMARAVOLU SS</t>
  </si>
  <si>
    <t xml:space="preserve">11kv Gandhi ashramam (301231140603) </t>
  </si>
  <si>
    <t>HANUMAN JUNCTION</t>
  </si>
  <si>
    <t>33/11KV Hanumanjunction SubStation</t>
  </si>
  <si>
    <t xml:space="preserve">11KV Indl Feeder (301131140201) </t>
  </si>
  <si>
    <t>TELEPROLU</t>
  </si>
  <si>
    <t>33/11KV ATKURU SUB STATION</t>
  </si>
  <si>
    <t xml:space="preserve">11KV SwarnaBharathi trust (301131440303) </t>
  </si>
  <si>
    <t>33/11KV Pedaoutpalli SubStation</t>
  </si>
  <si>
    <t xml:space="preserve">11KV HITECH (301131440104) </t>
  </si>
  <si>
    <t>VEERAVALLI</t>
  </si>
  <si>
    <t>33/11KV MALLAVALLI SS</t>
  </si>
  <si>
    <t xml:space="preserve">11KV ASHOK LEYLAND (301131240401) </t>
  </si>
  <si>
    <t xml:space="preserve">11KV SURYA HOME FOODS (301131240402) </t>
  </si>
  <si>
    <t xml:space="preserve">11KV V C NUTRIVET FEEDER (301131240404) </t>
  </si>
  <si>
    <t>33/11KV Remalle SubStation</t>
  </si>
  <si>
    <t xml:space="preserve">11KV Industrial feeder (301131140304) </t>
  </si>
  <si>
    <t>33/11KV Veeravalli SubStation</t>
  </si>
  <si>
    <t xml:space="preserve">11KV Ampapuram Indl (301131240101) </t>
  </si>
  <si>
    <t xml:space="preserve">11KV Veeravalli Indl (301131240102) </t>
  </si>
  <si>
    <t>KAIKALURU</t>
  </si>
  <si>
    <t>MANDAVALLI</t>
  </si>
  <si>
    <t>33/11 KV Perikagudem(Mandavalle)Sub-Stat</t>
  </si>
  <si>
    <t xml:space="preserve">11KV Vics (301141340304) </t>
  </si>
  <si>
    <t>GUNADALA</t>
  </si>
  <si>
    <t>GANNAVARAM</t>
  </si>
  <si>
    <t>33/11KV Veerapanenigudem SS</t>
  </si>
  <si>
    <t xml:space="preserve">11KV APIIC Indl feeder (301511140305) </t>
  </si>
  <si>
    <t xml:space="preserve">11KV V P GUDEM INDUSTRIAL (301511140304) </t>
  </si>
  <si>
    <t>NUNNA</t>
  </si>
  <si>
    <t>33/11KV Surampalli SubStation</t>
  </si>
  <si>
    <t xml:space="preserve">11KV Kusalava Alcast (301511340203) </t>
  </si>
  <si>
    <t xml:space="preserve">11KV Mahila Estate (301511340201) </t>
  </si>
  <si>
    <t>KANURU</t>
  </si>
  <si>
    <t>33/11KV New Auto Nagar SubStation</t>
  </si>
  <si>
    <t xml:space="preserve">11KV Indl Feeder (301521140501) </t>
  </si>
  <si>
    <t>MACHILIPATNAM</t>
  </si>
  <si>
    <t>D3 MTM</t>
  </si>
  <si>
    <t>33/11KV Bhaskarapuram SubStation</t>
  </si>
  <si>
    <t xml:space="preserve">11KV EXPRESS (301211340104) </t>
  </si>
  <si>
    <t>MTM_RURAL</t>
  </si>
  <si>
    <t>MTM RURALS</t>
  </si>
  <si>
    <t>33/11KV Jewellery Park SubStation</t>
  </si>
  <si>
    <t xml:space="preserve">11KV AUTO NAGAR (301211440204) </t>
  </si>
  <si>
    <t xml:space="preserve">11KV Industrial Estate-II (301211440202) </t>
  </si>
  <si>
    <t>33/11KV Manginapudi Beach SubStation</t>
  </si>
  <si>
    <t xml:space="preserve">11KV LIGHT HOUSE FEEDER (301211440304) </t>
  </si>
  <si>
    <t>PAMARRU</t>
  </si>
  <si>
    <t>33/11KV Pamarru SubStation</t>
  </si>
  <si>
    <t xml:space="preserve">11KV Chaitanya Indl (301231140304) </t>
  </si>
  <si>
    <t xml:space="preserve">11KV IMFL (301231140305) </t>
  </si>
  <si>
    <t>PEDANA</t>
  </si>
  <si>
    <t>KRUTHIVENNU</t>
  </si>
  <si>
    <t>33/11KV Krutivennu SubStation</t>
  </si>
  <si>
    <t xml:space="preserve">11KV INDL KVN (301221440104) </t>
  </si>
  <si>
    <t>NUZVIDU</t>
  </si>
  <si>
    <t>NUZVIDU RURAL</t>
  </si>
  <si>
    <t>ADAVINEKKALAM</t>
  </si>
  <si>
    <t>33/11KV Adavinekkalam SubStation</t>
  </si>
  <si>
    <t xml:space="preserve">11KV Kusalava (301611140101) </t>
  </si>
  <si>
    <t>MUSUNURU</t>
  </si>
  <si>
    <t>33/11KV Musunuru SubStation</t>
  </si>
  <si>
    <t xml:space="preserve">11KV Musunuru 24hrs feeder (301611440305) </t>
  </si>
  <si>
    <t>RAMANAKKAPET</t>
  </si>
  <si>
    <t>33/11KV Ramanakkapeta SubStation</t>
  </si>
  <si>
    <t xml:space="preserve">11KV HT feeder (301611240303) </t>
  </si>
  <si>
    <t>NUZVIDU TOWN</t>
  </si>
  <si>
    <t>NUZVID TOWN</t>
  </si>
  <si>
    <t>33/11KV Nuzivid SubStation</t>
  </si>
  <si>
    <t xml:space="preserve">11KV NUZVID-TOWN-II (301612140108) </t>
  </si>
  <si>
    <t>NUZVID RURALS</t>
  </si>
  <si>
    <t>33/11KV Annavaram SubStation</t>
  </si>
  <si>
    <t xml:space="preserve">11KV Nandini (HT) (301612240101) </t>
  </si>
  <si>
    <t>TIRUVURU</t>
  </si>
  <si>
    <t>TIRUVURU TOWN</t>
  </si>
  <si>
    <t>33/11KV Tiruvuru(Lakshmipuram) Sub Stati</t>
  </si>
  <si>
    <t xml:space="preserve">11KV Industrial (301621240105) </t>
  </si>
  <si>
    <t>VISSANNAPET</t>
  </si>
  <si>
    <t>CHATRAI</t>
  </si>
  <si>
    <t>33/11KV Kotapadu SubStation</t>
  </si>
  <si>
    <t xml:space="preserve">11KV Reliance (301631340103) </t>
  </si>
  <si>
    <t>33/11KV Tummugudem SubStation</t>
  </si>
  <si>
    <t xml:space="preserve">11KV Gudipadu Rural (301631340203) </t>
  </si>
  <si>
    <t>VISSANNAPETA</t>
  </si>
  <si>
    <t>33/11KV Tatakuntala SS</t>
  </si>
  <si>
    <t xml:space="preserve">11KV Tatakuntla Town (301631140701) </t>
  </si>
  <si>
    <t>VIJAYAWADA RURAL</t>
  </si>
  <si>
    <t>CHILLAKALLU</t>
  </si>
  <si>
    <t>33/11KV AnumanchiPalle SubStation</t>
  </si>
  <si>
    <t xml:space="preserve">11KV BHAGAVATHI AEROCON (301331240105) </t>
  </si>
  <si>
    <t>33/11KV CHILAKALLU SS (APIIC) SS</t>
  </si>
  <si>
    <t xml:space="preserve">11KV AUTONAGAR (301331240503) </t>
  </si>
  <si>
    <t xml:space="preserve">11KV Gandrai Industrial (301331240501) </t>
  </si>
  <si>
    <t xml:space="preserve">11KV IDA (301331240502) </t>
  </si>
  <si>
    <t>PENUGANCHIPROLU</t>
  </si>
  <si>
    <t>33/11KV MulapaduI(Nawabpeta) SubStation</t>
  </si>
  <si>
    <t xml:space="preserve">11KV INDUSTRIAL FEEDER (301331340201) </t>
  </si>
  <si>
    <t>IBRAHIMPATNAM</t>
  </si>
  <si>
    <t>KANCHIKACHERLA</t>
  </si>
  <si>
    <t>33/11KV Kesara SubStation</t>
  </si>
  <si>
    <t xml:space="preserve">11KV Sentini industrial (301321340206) </t>
  </si>
  <si>
    <t xml:space="preserve">11KV Tolgate (301321340201) </t>
  </si>
  <si>
    <t xml:space="preserve">11KV keesara (301321340202) </t>
  </si>
  <si>
    <t>33/11KV Paritala SS</t>
  </si>
  <si>
    <t xml:space="preserve">11KV Green Way (301321340401) </t>
  </si>
  <si>
    <t xml:space="preserve">11KV SVEC (301321340403) </t>
  </si>
  <si>
    <t>KONDAPALLI</t>
  </si>
  <si>
    <t>33/11KV Kondapalli SubStation</t>
  </si>
  <si>
    <t xml:space="preserve">11KV Adavi Quary (301311440104) </t>
  </si>
  <si>
    <t xml:space="preserve">11KV IDA (301311440102) </t>
  </si>
  <si>
    <t xml:space="preserve">11KV K K Steel (301311440105) </t>
  </si>
  <si>
    <t>MYLAVARAM</t>
  </si>
  <si>
    <t>G.KONDURU</t>
  </si>
  <si>
    <t>33/11KV G.Konduru SubStation</t>
  </si>
  <si>
    <t xml:space="preserve">11KV GAIL seminar batteries (301311240103) </t>
  </si>
  <si>
    <t>33/11KV Gaddamanugu SS</t>
  </si>
  <si>
    <t xml:space="preserve">11KV Loya (301311240302) </t>
  </si>
  <si>
    <t>NANDIGAMA</t>
  </si>
  <si>
    <t>ALLURU-NDG</t>
  </si>
  <si>
    <t>33/11KV Allur SubStation</t>
  </si>
  <si>
    <t xml:space="preserve">11KV Visaka (301321440103) </t>
  </si>
  <si>
    <t>NANDIGAMA RURAL</t>
  </si>
  <si>
    <t>33/11KV Torragudipadu SubStation</t>
  </si>
  <si>
    <t xml:space="preserve">11KV madhuri (301321540104) </t>
  </si>
  <si>
    <t>NANDIGAMA TOWN</t>
  </si>
  <si>
    <t>33/11KV ANASAGARAM SS</t>
  </si>
  <si>
    <t xml:space="preserve">11KV Highway feeder (301321140203) </t>
  </si>
  <si>
    <t>VIJAYAWADA TOWN</t>
  </si>
  <si>
    <t>DISTRIBUTION IV</t>
  </si>
  <si>
    <t>CHITTINAGAR</t>
  </si>
  <si>
    <t>33/11KV milk project SubStation</t>
  </si>
  <si>
    <t xml:space="preserve">11KV IMP (301411440202) </t>
  </si>
  <si>
    <t>PAYAKAPURAM</t>
  </si>
  <si>
    <t>33/11KV Payakapuram Sub-Station</t>
  </si>
  <si>
    <t xml:space="preserve">11KV RADHANAGAR (301421540103) </t>
  </si>
  <si>
    <t>VUYYURU</t>
  </si>
  <si>
    <t>CHALLAPALLI</t>
  </si>
  <si>
    <t>GHANTASALA</t>
  </si>
  <si>
    <t>33/11KV Srikakulam SS</t>
  </si>
  <si>
    <t xml:space="preserve">11KV BKMN Express Feeder (301711240303) </t>
  </si>
  <si>
    <t>Total</t>
  </si>
  <si>
    <t>Hours of Supply (HH:MM:SS)</t>
  </si>
  <si>
    <t>Hours Of Supply</t>
  </si>
  <si>
    <t>Average</t>
  </si>
  <si>
    <t>CRDA CIRCLE TOTAL</t>
  </si>
  <si>
    <t>VIJAYAWADA CIRCLE TOTAL</t>
  </si>
  <si>
    <t>ONGOLE CIRCLE TOTAL</t>
  </si>
  <si>
    <t>GUNTUR CIRCLE TOTAL</t>
  </si>
  <si>
    <t>Overall SAIDI</t>
  </si>
  <si>
    <t>Overall SAIFI</t>
  </si>
  <si>
    <t>Industrial Feeders Hours of Supply (HH.MM)</t>
  </si>
  <si>
    <t>Industrial Feeders Hours of Supply (HH:MM:SS)</t>
  </si>
  <si>
    <t>INDUSTRIAL SAIDI - SAIFI ABSTRACT FROM 01-Apr-2022 To 30-Apr-2022</t>
  </si>
  <si>
    <t>INDUSTRIAL SAIDI - SAIFI ABSTRACT FROM 01-May-2022 To 31-May-2022</t>
  </si>
  <si>
    <t>INDUSTRIAL SAIDI - SAIFI ABSTRACT FROM 01-Jun-2022 To 30-Jun-2022</t>
  </si>
  <si>
    <t>INDUSTRIAL SAIDI - SAIFI ABSTRACT FROM 01-Jul-2022 To 31-Jul-2022</t>
  </si>
  <si>
    <t>INDUSTRIAL SAIDI - SAIFI ABSTRACT FROM 01-Aug-2022 To 31-Aug-2022</t>
  </si>
  <si>
    <t>INDUSTRIAL SAIDI - SAIFI ABSTRACT FROM 01-Sep-2022 To 30-Sep-2022</t>
  </si>
  <si>
    <t>INDUSTRIAL SAIDI - SAIFI ABSTRACT FROM 01-Oct-2022 To 31-Oct-2022</t>
  </si>
  <si>
    <t>INDUSTRIAL SAIDI - SAIFI ABSTRACT FROM 01-Nov-2022 To 30-Nov-2022</t>
  </si>
  <si>
    <t>INDUSTRIAL SAIDI - SAIFI ABSTRACT FROM 01-Dec-2022 To 31-Dec-2022</t>
  </si>
  <si>
    <t>INDUSTRIAL SAIDI - SAIFI ABSTRACT FROM 01-Jan-2023 To 31-Jan-2023</t>
  </si>
  <si>
    <t>INDUSTRIAL SAIDI - SAIFI ABSTRACT FROM 01-Feb-2023 To 28-Feb-2023</t>
  </si>
  <si>
    <t>INDUSTRIAL SAIDI - SAIFI ABSTRACT FROM 01-Mar-2023 To 31-Mar-2023</t>
  </si>
  <si>
    <t>Industrial Feeders No. Of Interruptions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</si>
</sst>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21" fontId="3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/>
    <xf numFmtId="0" fontId="1" fillId="0" borderId="0" xfId="0" applyFont="1"/>
    <xf numFmtId="164" fontId="8" fillId="0" borderId="0" xfId="0" applyNumberFormat="1" applyFont="1"/>
    <xf numFmtId="2" fontId="8" fillId="0" borderId="0" xfId="0" applyNumberFormat="1" applyFont="1"/>
    <xf numFmtId="164" fontId="1" fillId="0" borderId="0" xfId="0" applyNumberFormat="1" applyFont="1"/>
    <xf numFmtId="0" fontId="9" fillId="0" borderId="0" xfId="0" applyFont="1" applyAlignment="1">
      <alignment wrapText="1"/>
    </xf>
    <xf numFmtId="0" fontId="4" fillId="0" borderId="0" xfId="0" applyFont="1"/>
    <xf numFmtId="21" fontId="9" fillId="0" borderId="0" xfId="0" applyNumberFormat="1" applyFont="1" applyAlignment="1">
      <alignment wrapText="1"/>
    </xf>
    <xf numFmtId="164" fontId="10" fillId="0" borderId="0" xfId="0" applyNumberFormat="1" applyFont="1"/>
    <xf numFmtId="2" fontId="10" fillId="0" borderId="0" xfId="0" applyNumberFormat="1" applyFont="1"/>
    <xf numFmtId="164" fontId="4" fillId="0" borderId="0" xfId="0" applyNumberFormat="1" applyFont="1"/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0FF0-043F-4DF6-9EDD-862FC0DF3BF2}">
  <dimension ref="B2:Y96"/>
  <sheetViews>
    <sheetView tabSelected="1" topLeftCell="I1" zoomScaleNormal="100" workbookViewId="0">
      <selection activeCell="Y16" sqref="Y16"/>
    </sheetView>
  </sheetViews>
  <sheetFormatPr defaultColWidth="12.28515625" defaultRowHeight="15" x14ac:dyDescent="0.25"/>
  <cols>
    <col min="1" max="1" width="9.5703125" customWidth="1"/>
    <col min="2" max="2" width="5.7109375" bestFit="1" customWidth="1"/>
    <col min="3" max="3" width="12.85546875" bestFit="1" customWidth="1"/>
    <col min="4" max="4" width="13.140625" bestFit="1" customWidth="1"/>
    <col min="5" max="5" width="19.140625" bestFit="1" customWidth="1"/>
    <col min="6" max="6" width="20.28515625" bestFit="1" customWidth="1"/>
    <col min="7" max="7" width="11.28515625" bestFit="1" customWidth="1"/>
    <col min="8" max="8" width="17.28515625" bestFit="1" customWidth="1"/>
    <col min="9" max="10" width="26.7109375" bestFit="1" customWidth="1"/>
    <col min="11" max="11" width="12.85546875" customWidth="1"/>
    <col min="12" max="12" width="19.140625" bestFit="1" customWidth="1"/>
    <col min="13" max="24" width="8.140625" bestFit="1" customWidth="1"/>
    <col min="25" max="25" width="8.28515625" bestFit="1" customWidth="1"/>
    <col min="26" max="26" width="8.140625" bestFit="1" customWidth="1"/>
    <col min="27" max="27" width="8.28515625" bestFit="1" customWidth="1"/>
  </cols>
  <sheetData>
    <row r="2" spans="2:25" ht="15.75" x14ac:dyDescent="0.25">
      <c r="B2" s="34" t="s">
        <v>521</v>
      </c>
      <c r="C2" s="34"/>
      <c r="D2" s="34"/>
      <c r="E2" s="34"/>
      <c r="F2" s="34"/>
      <c r="G2" s="34"/>
      <c r="H2" s="34"/>
      <c r="I2" s="34"/>
      <c r="J2" s="34"/>
      <c r="L2" s="35" t="s">
        <v>519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x14ac:dyDescent="0.25">
      <c r="B3" s="7" t="s">
        <v>2</v>
      </c>
      <c r="C3" s="7" t="s">
        <v>3</v>
      </c>
      <c r="D3" s="7" t="s">
        <v>10</v>
      </c>
      <c r="E3" s="7" t="s">
        <v>11</v>
      </c>
      <c r="F3" s="7" t="s">
        <v>12</v>
      </c>
      <c r="G3" s="7" t="s">
        <v>14</v>
      </c>
      <c r="H3" s="7" t="s">
        <v>0</v>
      </c>
      <c r="I3" s="8" t="s">
        <v>510</v>
      </c>
      <c r="J3" s="8" t="s">
        <v>510</v>
      </c>
      <c r="L3" s="13" t="s">
        <v>511</v>
      </c>
      <c r="M3" s="16">
        <v>44652</v>
      </c>
      <c r="N3" s="16">
        <v>44682</v>
      </c>
      <c r="O3" s="16">
        <v>44713</v>
      </c>
      <c r="P3" s="16">
        <v>44743</v>
      </c>
      <c r="Q3" s="16">
        <v>44774</v>
      </c>
      <c r="R3" s="16">
        <v>44805</v>
      </c>
      <c r="S3" s="16">
        <v>44835</v>
      </c>
      <c r="T3" s="16">
        <v>44866</v>
      </c>
      <c r="U3" s="16">
        <v>44896</v>
      </c>
      <c r="V3" s="16">
        <v>44927</v>
      </c>
      <c r="W3" s="16">
        <v>44958</v>
      </c>
      <c r="X3" s="16">
        <v>44986</v>
      </c>
      <c r="Y3" s="17" t="s">
        <v>512</v>
      </c>
    </row>
    <row r="4" spans="2:25" x14ac:dyDescent="0.25">
      <c r="B4" s="1">
        <v>1</v>
      </c>
      <c r="C4" s="1" t="s">
        <v>15</v>
      </c>
      <c r="D4" s="1">
        <v>8</v>
      </c>
      <c r="E4" s="1">
        <v>13</v>
      </c>
      <c r="F4" s="1">
        <v>86294</v>
      </c>
      <c r="G4" s="9">
        <v>4.8525655908985374E-2</v>
      </c>
      <c r="H4" s="10">
        <v>2.619803893747474E-3</v>
      </c>
      <c r="I4" s="11">
        <v>0.99991267320354171</v>
      </c>
      <c r="J4" s="9">
        <f>I4*24</f>
        <v>23.997904156884999</v>
      </c>
      <c r="L4" s="13" t="s">
        <v>15</v>
      </c>
      <c r="M4" s="9">
        <f>J4</f>
        <v>23.997904156884999</v>
      </c>
      <c r="N4" s="9">
        <f>J12</f>
        <v>23.993230289859053</v>
      </c>
      <c r="O4" s="9">
        <f>J20</f>
        <v>23.998730991323342</v>
      </c>
      <c r="P4" s="9">
        <f>J28</f>
        <v>23.996409404378802</v>
      </c>
      <c r="Q4" s="9">
        <f>J36</f>
        <v>23.99143969182451</v>
      </c>
      <c r="R4" s="9">
        <f>J44</f>
        <v>23.985165540162871</v>
      </c>
      <c r="S4" s="9">
        <f>J52</f>
        <v>23.99107982296054</v>
      </c>
      <c r="T4" s="9">
        <f>J60</f>
        <v>23.999173821255667</v>
      </c>
      <c r="U4" s="9">
        <f>J68</f>
        <v>23.995626382990764</v>
      </c>
      <c r="V4" s="9">
        <f>J76</f>
        <v>23.994562159375462</v>
      </c>
      <c r="W4" s="9">
        <f>J84</f>
        <v>23.99512911566995</v>
      </c>
      <c r="X4" s="9">
        <f>J92</f>
        <v>23.996354692244768</v>
      </c>
      <c r="Y4" s="9">
        <f>AVERAGE(M4:X4)</f>
        <v>23.994567172410896</v>
      </c>
    </row>
    <row r="5" spans="2:25" x14ac:dyDescent="0.25">
      <c r="B5" s="1">
        <v>2</v>
      </c>
      <c r="C5" s="1" t="s">
        <v>42</v>
      </c>
      <c r="D5" s="1">
        <v>59</v>
      </c>
      <c r="E5" s="1">
        <v>327</v>
      </c>
      <c r="F5" s="1">
        <v>1720954</v>
      </c>
      <c r="G5" s="9">
        <v>2.826111349460414</v>
      </c>
      <c r="H5" s="10">
        <v>0.15231466928423093</v>
      </c>
      <c r="I5" s="11">
        <v>0.99492284435719225</v>
      </c>
      <c r="J5" s="9">
        <f t="shared" ref="J5:J7" si="0">I5*24</f>
        <v>23.878148264572616</v>
      </c>
      <c r="L5" s="13" t="s">
        <v>42</v>
      </c>
      <c r="M5" s="9">
        <f>J5</f>
        <v>23.878148264572616</v>
      </c>
      <c r="N5" s="9">
        <f>J13</f>
        <v>23.912104896700122</v>
      </c>
      <c r="O5" s="9">
        <f>J21</f>
        <v>23.906161984019594</v>
      </c>
      <c r="P5" s="9">
        <f>J29</f>
        <v>23.906407796257835</v>
      </c>
      <c r="Q5" s="9">
        <f>J37</f>
        <v>23.923857245505339</v>
      </c>
      <c r="R5" s="9">
        <f>J45</f>
        <v>23.929010961317744</v>
      </c>
      <c r="S5" s="9">
        <f>J53</f>
        <v>23.9447121988356</v>
      </c>
      <c r="T5" s="9">
        <f>J61</f>
        <v>23.934910161258582</v>
      </c>
      <c r="U5" s="9">
        <f>J69</f>
        <v>23.939104710338174</v>
      </c>
      <c r="V5" s="9">
        <f>J77</f>
        <v>23.935239225221636</v>
      </c>
      <c r="W5" s="9">
        <f>J85</f>
        <v>23.940302366716903</v>
      </c>
      <c r="X5" s="9">
        <f>J93</f>
        <v>23.935317978078725</v>
      </c>
      <c r="Y5" s="9">
        <f t="shared" ref="Y5:Y7" si="1">AVERAGE(M5:X5)</f>
        <v>23.92377314906857</v>
      </c>
    </row>
    <row r="6" spans="2:25" x14ac:dyDescent="0.25">
      <c r="B6" s="1">
        <v>3</v>
      </c>
      <c r="C6" s="1" t="s">
        <v>198</v>
      </c>
      <c r="D6" s="1">
        <v>72</v>
      </c>
      <c r="E6" s="1">
        <v>137</v>
      </c>
      <c r="F6" s="1">
        <v>548091</v>
      </c>
      <c r="G6" s="9">
        <v>3.8010462645087459</v>
      </c>
      <c r="H6" s="10">
        <v>0.17600041664396127</v>
      </c>
      <c r="I6" s="11">
        <v>0.99413331944520134</v>
      </c>
      <c r="J6" s="9">
        <f t="shared" si="0"/>
        <v>23.85919966668483</v>
      </c>
      <c r="L6" s="13" t="s">
        <v>198</v>
      </c>
      <c r="M6" s="9">
        <f>J6</f>
        <v>23.85919966668483</v>
      </c>
      <c r="N6" s="9">
        <f>J14</f>
        <v>23.893021384671545</v>
      </c>
      <c r="O6" s="9">
        <f>J22</f>
        <v>23.888302060438729</v>
      </c>
      <c r="P6" s="9">
        <f>J30</f>
        <v>23.888480096598997</v>
      </c>
      <c r="Q6" s="9">
        <f>J38</f>
        <v>23.908727689387881</v>
      </c>
      <c r="R6" s="9">
        <f>J46</f>
        <v>23.914102915977935</v>
      </c>
      <c r="S6" s="9">
        <f>J54</f>
        <v>23.928264626814162</v>
      </c>
      <c r="T6" s="9">
        <f>J62</f>
        <v>23.918890390472214</v>
      </c>
      <c r="U6" s="9">
        <f>J70</f>
        <v>23.924253464257024</v>
      </c>
      <c r="V6" s="9">
        <f>J78</f>
        <v>23.927790743289602</v>
      </c>
      <c r="W6" s="9">
        <f>J86</f>
        <v>23.922473629307863</v>
      </c>
      <c r="X6" s="9">
        <f>J94</f>
        <v>23.919504288536032</v>
      </c>
      <c r="Y6" s="9">
        <f t="shared" si="1"/>
        <v>23.907750913036399</v>
      </c>
    </row>
    <row r="7" spans="2:25" x14ac:dyDescent="0.25">
      <c r="B7" s="1">
        <v>4</v>
      </c>
      <c r="C7" s="1" t="s">
        <v>365</v>
      </c>
      <c r="D7" s="12">
        <v>53</v>
      </c>
      <c r="E7" s="1">
        <v>124</v>
      </c>
      <c r="F7" s="1">
        <v>546920</v>
      </c>
      <c r="G7" s="9">
        <v>1.4416660030262005</v>
      </c>
      <c r="H7" s="10">
        <v>6.7424353282365734E-2</v>
      </c>
      <c r="I7" s="11">
        <v>0.99775252155725447</v>
      </c>
      <c r="J7" s="9">
        <f t="shared" si="0"/>
        <v>23.946060517374107</v>
      </c>
      <c r="L7" s="13" t="s">
        <v>365</v>
      </c>
      <c r="M7" s="9">
        <f>J7</f>
        <v>23.946060517374107</v>
      </c>
      <c r="N7" s="9">
        <f>J15</f>
        <v>23.936072647794159</v>
      </c>
      <c r="O7" s="9">
        <f>J23</f>
        <v>23.950784680376003</v>
      </c>
      <c r="P7" s="9">
        <f>J31</f>
        <v>23.965863944998617</v>
      </c>
      <c r="Q7" s="9">
        <f>J39</f>
        <v>23.955549126092546</v>
      </c>
      <c r="R7" s="9">
        <f>J47</f>
        <v>23.960704875397816</v>
      </c>
      <c r="S7" s="9">
        <f>J55</f>
        <v>23.963604945677105</v>
      </c>
      <c r="T7" s="9">
        <f>J63</f>
        <v>23.974254159550966</v>
      </c>
      <c r="U7" s="9">
        <f>J71</f>
        <v>23.967360948055362</v>
      </c>
      <c r="V7" s="9">
        <f>J79</f>
        <v>23.94765614247062</v>
      </c>
      <c r="W7" s="9">
        <f>J87</f>
        <v>23.945893388055229</v>
      </c>
      <c r="X7" s="9">
        <f>J95</f>
        <v>23.953626671696064</v>
      </c>
      <c r="Y7" s="9">
        <f t="shared" si="1"/>
        <v>23.95561933729488</v>
      </c>
    </row>
    <row r="8" spans="2:25" x14ac:dyDescent="0.25">
      <c r="B8" s="36" t="s">
        <v>509</v>
      </c>
      <c r="C8" s="37"/>
      <c r="D8" s="13">
        <v>192</v>
      </c>
      <c r="E8" s="13">
        <v>601</v>
      </c>
      <c r="F8" s="13">
        <v>2902259</v>
      </c>
      <c r="G8" s="14">
        <v>2.0293373182260868</v>
      </c>
      <c r="H8" s="15">
        <v>9.9589810776076343E-2</v>
      </c>
      <c r="I8" s="15">
        <f>AVERAGE(I4:I7)</f>
        <v>0.9966803396407975</v>
      </c>
      <c r="J8" s="14">
        <v>23.922898211012068</v>
      </c>
      <c r="L8" s="13" t="s">
        <v>512</v>
      </c>
      <c r="M8" s="14">
        <f t="shared" ref="M8:X8" si="2">AVERAGE(M4:M7)</f>
        <v>23.920328151379138</v>
      </c>
      <c r="N8" s="14">
        <f t="shared" si="2"/>
        <v>23.933607304756219</v>
      </c>
      <c r="O8" s="14">
        <f t="shared" si="2"/>
        <v>23.935994929039417</v>
      </c>
      <c r="P8" s="14">
        <f t="shared" si="2"/>
        <v>23.939290310558562</v>
      </c>
      <c r="Q8" s="14">
        <f t="shared" si="2"/>
        <v>23.94489343820257</v>
      </c>
      <c r="R8" s="14">
        <f t="shared" si="2"/>
        <v>23.947246073214089</v>
      </c>
      <c r="S8" s="14">
        <f t="shared" si="2"/>
        <v>23.956915398571851</v>
      </c>
      <c r="T8" s="14">
        <f t="shared" si="2"/>
        <v>23.956807133134358</v>
      </c>
      <c r="U8" s="14">
        <f t="shared" si="2"/>
        <v>23.956586376410328</v>
      </c>
      <c r="V8" s="14">
        <f t="shared" si="2"/>
        <v>23.951312067589331</v>
      </c>
      <c r="W8" s="14">
        <f t="shared" si="2"/>
        <v>23.950949624937486</v>
      </c>
      <c r="X8" s="14">
        <f t="shared" si="2"/>
        <v>23.951200907638899</v>
      </c>
      <c r="Y8" s="14">
        <f>AVERAGE(Y4:Y7)</f>
        <v>23.945427642952684</v>
      </c>
    </row>
    <row r="9" spans="2:25" x14ac:dyDescent="0.25">
      <c r="I9" s="18"/>
    </row>
    <row r="10" spans="2:25" ht="15.75" x14ac:dyDescent="0.25">
      <c r="B10" s="34" t="s">
        <v>522</v>
      </c>
      <c r="C10" s="34"/>
      <c r="D10" s="34"/>
      <c r="E10" s="34"/>
      <c r="F10" s="34"/>
      <c r="G10" s="34"/>
      <c r="H10" s="34"/>
      <c r="I10" s="34"/>
      <c r="J10" s="34"/>
      <c r="L10" s="35" t="s">
        <v>533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2:25" x14ac:dyDescent="0.25">
      <c r="B11" s="7" t="s">
        <v>2</v>
      </c>
      <c r="C11" s="7" t="s">
        <v>3</v>
      </c>
      <c r="D11" s="7" t="s">
        <v>10</v>
      </c>
      <c r="E11" s="7" t="s">
        <v>11</v>
      </c>
      <c r="F11" s="7" t="s">
        <v>12</v>
      </c>
      <c r="G11" s="7" t="s">
        <v>14</v>
      </c>
      <c r="H11" s="7" t="s">
        <v>0</v>
      </c>
      <c r="I11" s="8" t="s">
        <v>510</v>
      </c>
      <c r="J11" s="8" t="s">
        <v>1</v>
      </c>
      <c r="L11" s="13" t="s">
        <v>11</v>
      </c>
      <c r="M11" s="16">
        <v>44652</v>
      </c>
      <c r="N11" s="16">
        <v>44682</v>
      </c>
      <c r="O11" s="16">
        <v>44713</v>
      </c>
      <c r="P11" s="16">
        <v>44743</v>
      </c>
      <c r="Q11" s="16">
        <v>44774</v>
      </c>
      <c r="R11" s="16">
        <v>44805</v>
      </c>
      <c r="S11" s="16">
        <v>44835</v>
      </c>
      <c r="T11" s="16">
        <v>44866</v>
      </c>
      <c r="U11" s="16">
        <v>44896</v>
      </c>
      <c r="V11" s="16">
        <v>44927</v>
      </c>
      <c r="W11" s="16">
        <v>44958</v>
      </c>
      <c r="X11" s="16">
        <v>44986</v>
      </c>
      <c r="Y11" s="17" t="s">
        <v>509</v>
      </c>
    </row>
    <row r="12" spans="2:25" x14ac:dyDescent="0.25">
      <c r="B12" s="1">
        <v>1</v>
      </c>
      <c r="C12" s="1" t="s">
        <v>15</v>
      </c>
      <c r="D12" s="1">
        <v>8</v>
      </c>
      <c r="E12" s="1">
        <v>14</v>
      </c>
      <c r="F12" s="1">
        <v>299431</v>
      </c>
      <c r="G12" s="9">
        <v>3.5755746459252377E-2</v>
      </c>
      <c r="H12" s="10">
        <v>8.7442089320572021E-3</v>
      </c>
      <c r="I12" s="11">
        <v>0.99971792874412724</v>
      </c>
      <c r="J12" s="9">
        <v>23.993230289859053</v>
      </c>
      <c r="L12" s="13" t="s">
        <v>15</v>
      </c>
      <c r="M12" s="1">
        <f>E4</f>
        <v>13</v>
      </c>
      <c r="N12" s="1">
        <f>E12</f>
        <v>14</v>
      </c>
      <c r="O12" s="1">
        <f>E20</f>
        <v>12</v>
      </c>
      <c r="P12" s="1">
        <f>E28</f>
        <v>46</v>
      </c>
      <c r="Q12" s="1">
        <f>E36</f>
        <v>39</v>
      </c>
      <c r="R12" s="1">
        <f>E44</f>
        <v>12</v>
      </c>
      <c r="S12" s="1">
        <f>E52</f>
        <v>14</v>
      </c>
      <c r="T12" s="1">
        <f>E60</f>
        <v>15</v>
      </c>
      <c r="U12" s="1">
        <f>E68</f>
        <v>11</v>
      </c>
      <c r="V12" s="1">
        <f>E76</f>
        <v>15</v>
      </c>
      <c r="W12" s="1">
        <f>E84</f>
        <v>13</v>
      </c>
      <c r="X12" s="1">
        <f>E92</f>
        <v>11</v>
      </c>
      <c r="Y12" s="13">
        <f>SUM(M12:X12)</f>
        <v>215</v>
      </c>
    </row>
    <row r="13" spans="2:25" x14ac:dyDescent="0.25">
      <c r="B13" s="1">
        <v>2</v>
      </c>
      <c r="C13" s="1" t="s">
        <v>42</v>
      </c>
      <c r="D13" s="1">
        <v>59</v>
      </c>
      <c r="E13" s="1">
        <v>712</v>
      </c>
      <c r="F13" s="1">
        <v>833513</v>
      </c>
      <c r="G13" s="9">
        <v>8.4306128510610208</v>
      </c>
      <c r="H13" s="10">
        <v>0.11353117509567585</v>
      </c>
      <c r="I13" s="11">
        <v>0.99633770402917177</v>
      </c>
      <c r="J13" s="9">
        <v>23.912104896700122</v>
      </c>
      <c r="L13" s="13" t="s">
        <v>42</v>
      </c>
      <c r="M13" s="1">
        <f>E5</f>
        <v>327</v>
      </c>
      <c r="N13" s="1">
        <f>E13</f>
        <v>712</v>
      </c>
      <c r="O13" s="1">
        <f>E21</f>
        <v>471</v>
      </c>
      <c r="P13" s="1">
        <f>E29</f>
        <v>632</v>
      </c>
      <c r="Q13" s="1">
        <f>E37</f>
        <v>465</v>
      </c>
      <c r="R13" s="1">
        <f>E45</f>
        <v>508</v>
      </c>
      <c r="S13" s="1">
        <f>E53</f>
        <v>404</v>
      </c>
      <c r="T13" s="1">
        <f>E61</f>
        <v>269</v>
      </c>
      <c r="U13" s="1">
        <f>E69</f>
        <v>267</v>
      </c>
      <c r="V13" s="1">
        <f>E77</f>
        <v>238</v>
      </c>
      <c r="W13" s="1">
        <f>E85</f>
        <v>226</v>
      </c>
      <c r="X13" s="1">
        <f>E93</f>
        <v>359</v>
      </c>
      <c r="Y13" s="13">
        <f t="shared" ref="Y13:Y15" si="3">SUM(M13:X13)</f>
        <v>4878</v>
      </c>
    </row>
    <row r="14" spans="2:25" x14ac:dyDescent="0.25">
      <c r="B14" s="1">
        <v>3</v>
      </c>
      <c r="C14" s="1" t="s">
        <v>198</v>
      </c>
      <c r="D14" s="1">
        <v>72</v>
      </c>
      <c r="E14" s="1">
        <v>130</v>
      </c>
      <c r="F14" s="1">
        <v>566570</v>
      </c>
      <c r="G14" s="9">
        <v>2.9588033349681218</v>
      </c>
      <c r="H14" s="10">
        <v>0.13818071146592073</v>
      </c>
      <c r="I14" s="11">
        <v>0.99554255769464772</v>
      </c>
      <c r="J14" s="9">
        <v>23.893021384671545</v>
      </c>
      <c r="L14" s="13" t="s">
        <v>198</v>
      </c>
      <c r="M14" s="1">
        <f>E6</f>
        <v>137</v>
      </c>
      <c r="N14" s="1">
        <f>E14</f>
        <v>130</v>
      </c>
      <c r="O14" s="1">
        <f>E22</f>
        <v>102</v>
      </c>
      <c r="P14" s="1">
        <f>E30</f>
        <v>120</v>
      </c>
      <c r="Q14" s="1">
        <f>E38</f>
        <v>182</v>
      </c>
      <c r="R14" s="1">
        <f>E46</f>
        <v>167</v>
      </c>
      <c r="S14" s="1">
        <f>E54</f>
        <v>125</v>
      </c>
      <c r="T14" s="1">
        <f>E62</f>
        <v>142</v>
      </c>
      <c r="U14" s="1">
        <f>E70</f>
        <v>122</v>
      </c>
      <c r="V14" s="1">
        <f>E78</f>
        <v>103</v>
      </c>
      <c r="W14" s="1">
        <f>E86</f>
        <v>98</v>
      </c>
      <c r="X14" s="1">
        <f>E94</f>
        <v>94</v>
      </c>
      <c r="Y14" s="13">
        <f t="shared" si="3"/>
        <v>1522</v>
      </c>
    </row>
    <row r="15" spans="2:25" x14ac:dyDescent="0.25">
      <c r="B15" s="1">
        <v>4</v>
      </c>
      <c r="C15" s="1" t="s">
        <v>365</v>
      </c>
      <c r="D15" s="12">
        <v>53</v>
      </c>
      <c r="E15" s="1">
        <v>122</v>
      </c>
      <c r="F15" s="1">
        <v>734782</v>
      </c>
      <c r="G15" s="9">
        <v>1.1301266226009397</v>
      </c>
      <c r="H15" s="10">
        <v>8.2572829932544625E-2</v>
      </c>
      <c r="I15" s="11">
        <v>0.99733636032475659</v>
      </c>
      <c r="J15" s="9">
        <v>23.936072647794159</v>
      </c>
      <c r="L15" s="13" t="s">
        <v>365</v>
      </c>
      <c r="M15" s="1">
        <f>E7</f>
        <v>124</v>
      </c>
      <c r="N15" s="1">
        <f>E15</f>
        <v>122</v>
      </c>
      <c r="O15" s="1">
        <f>E23</f>
        <v>147</v>
      </c>
      <c r="P15" s="1">
        <f>E31</f>
        <v>156</v>
      </c>
      <c r="Q15" s="1">
        <f>E39</f>
        <v>135</v>
      </c>
      <c r="R15" s="1">
        <f>E47</f>
        <v>111</v>
      </c>
      <c r="S15" s="1">
        <f>E55</f>
        <v>112</v>
      </c>
      <c r="T15" s="1">
        <f>E63</f>
        <v>103</v>
      </c>
      <c r="U15" s="1">
        <f>E71</f>
        <v>80</v>
      </c>
      <c r="V15" s="1">
        <f>E79</f>
        <v>79</v>
      </c>
      <c r="W15" s="1">
        <f>E87</f>
        <v>77</v>
      </c>
      <c r="X15" s="1">
        <f>E95</f>
        <v>102</v>
      </c>
      <c r="Y15" s="13">
        <f t="shared" si="3"/>
        <v>1348</v>
      </c>
    </row>
    <row r="16" spans="2:25" x14ac:dyDescent="0.25">
      <c r="B16" s="13" t="s">
        <v>509</v>
      </c>
      <c r="C16" s="13"/>
      <c r="D16" s="13">
        <v>192</v>
      </c>
      <c r="E16" s="13">
        <v>978</v>
      </c>
      <c r="F16" s="13">
        <v>2434296</v>
      </c>
      <c r="G16" s="14">
        <v>3.1388246387723338</v>
      </c>
      <c r="H16" s="15">
        <v>8.5757231356549599E-2</v>
      </c>
      <c r="I16" s="15">
        <v>0.99723363769817586</v>
      </c>
      <c r="J16" s="14">
        <v>23.933607304756219</v>
      </c>
      <c r="L16" s="13" t="s">
        <v>509</v>
      </c>
      <c r="M16" s="13">
        <f>SUM(M12:M15)</f>
        <v>601</v>
      </c>
      <c r="N16" s="13">
        <f t="shared" ref="N16:Y16" si="4">SUM(N12:N15)</f>
        <v>978</v>
      </c>
      <c r="O16" s="13">
        <f t="shared" si="4"/>
        <v>732</v>
      </c>
      <c r="P16" s="13">
        <f t="shared" si="4"/>
        <v>954</v>
      </c>
      <c r="Q16" s="13">
        <f t="shared" si="4"/>
        <v>821</v>
      </c>
      <c r="R16" s="13">
        <f t="shared" si="4"/>
        <v>798</v>
      </c>
      <c r="S16" s="13">
        <f t="shared" si="4"/>
        <v>655</v>
      </c>
      <c r="T16" s="13">
        <f t="shared" si="4"/>
        <v>529</v>
      </c>
      <c r="U16" s="13">
        <f t="shared" si="4"/>
        <v>480</v>
      </c>
      <c r="V16" s="13">
        <f t="shared" si="4"/>
        <v>435</v>
      </c>
      <c r="W16" s="13">
        <f t="shared" si="4"/>
        <v>414</v>
      </c>
      <c r="X16" s="13">
        <f t="shared" si="4"/>
        <v>566</v>
      </c>
      <c r="Y16" s="13">
        <f t="shared" si="4"/>
        <v>7963</v>
      </c>
    </row>
    <row r="17" spans="2:25" x14ac:dyDescent="0.25">
      <c r="I17" s="18"/>
    </row>
    <row r="18" spans="2:25" ht="15.75" x14ac:dyDescent="0.25">
      <c r="B18" s="34" t="s">
        <v>523</v>
      </c>
      <c r="C18" s="34"/>
      <c r="D18" s="34"/>
      <c r="E18" s="34"/>
      <c r="F18" s="34"/>
      <c r="G18" s="34"/>
      <c r="H18" s="34"/>
      <c r="I18" s="34"/>
      <c r="J18" s="34"/>
      <c r="L18" s="35" t="s">
        <v>520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2:25" x14ac:dyDescent="0.25">
      <c r="B19" s="7" t="s">
        <v>2</v>
      </c>
      <c r="C19" s="7" t="s">
        <v>3</v>
      </c>
      <c r="D19" s="7" t="s">
        <v>10</v>
      </c>
      <c r="E19" s="7" t="s">
        <v>11</v>
      </c>
      <c r="F19" s="7" t="s">
        <v>12</v>
      </c>
      <c r="G19" s="7" t="s">
        <v>14</v>
      </c>
      <c r="H19" s="7" t="s">
        <v>0</v>
      </c>
      <c r="I19" s="8" t="s">
        <v>510</v>
      </c>
      <c r="J19" s="8" t="s">
        <v>1</v>
      </c>
      <c r="L19" s="13" t="s">
        <v>511</v>
      </c>
      <c r="M19" s="16">
        <v>44652</v>
      </c>
      <c r="N19" s="16">
        <v>44682</v>
      </c>
      <c r="O19" s="16">
        <v>44713</v>
      </c>
      <c r="P19" s="16">
        <v>44743</v>
      </c>
      <c r="Q19" s="16">
        <v>44774</v>
      </c>
      <c r="R19" s="16">
        <v>44805</v>
      </c>
      <c r="S19" s="16">
        <v>44835</v>
      </c>
      <c r="T19" s="16">
        <v>44866</v>
      </c>
      <c r="U19" s="16">
        <v>44896</v>
      </c>
      <c r="V19" s="16">
        <v>44927</v>
      </c>
      <c r="W19" s="16">
        <v>44958</v>
      </c>
      <c r="X19" s="16">
        <v>44986</v>
      </c>
      <c r="Y19" s="17" t="s">
        <v>512</v>
      </c>
    </row>
    <row r="20" spans="2:25" x14ac:dyDescent="0.25">
      <c r="B20" s="1">
        <v>1</v>
      </c>
      <c r="C20" s="1" t="s">
        <v>15</v>
      </c>
      <c r="D20" s="1">
        <v>8</v>
      </c>
      <c r="E20" s="1">
        <v>12</v>
      </c>
      <c r="F20" s="1">
        <v>236741</v>
      </c>
      <c r="G20" s="9">
        <v>6.2688646389598328E-3</v>
      </c>
      <c r="H20" s="10">
        <v>1.5862608458237666E-3</v>
      </c>
      <c r="I20" s="11">
        <v>0.99994712463847257</v>
      </c>
      <c r="J20" s="9">
        <v>23.998730991323342</v>
      </c>
      <c r="L20" s="13" t="s">
        <v>15</v>
      </c>
      <c r="M20" s="11">
        <f>I4</f>
        <v>0.99991267320354171</v>
      </c>
      <c r="N20" s="11">
        <f>I12</f>
        <v>0.99971792874412724</v>
      </c>
      <c r="O20" s="11">
        <f>I20</f>
        <v>0.99994712463847257</v>
      </c>
      <c r="P20" s="11">
        <f>I28</f>
        <v>0.99985039184911673</v>
      </c>
      <c r="Q20" s="11">
        <f>I36</f>
        <v>0.999643320492688</v>
      </c>
      <c r="R20" s="11">
        <f>I44</f>
        <v>0.9993818975067863</v>
      </c>
      <c r="S20" s="11">
        <f>I52</f>
        <v>0.99962832595668916</v>
      </c>
      <c r="T20" s="11">
        <f>I60</f>
        <v>0.99996557588565271</v>
      </c>
      <c r="U20" s="11">
        <f>I68</f>
        <v>0.99981776595794847</v>
      </c>
      <c r="V20" s="11">
        <f>I76</f>
        <v>0.99977342330731089</v>
      </c>
      <c r="W20" s="11">
        <f>I84</f>
        <v>0.9997970464862479</v>
      </c>
      <c r="X20" s="11">
        <f>I92</f>
        <v>0.99984811217686531</v>
      </c>
      <c r="Y20" s="11">
        <f>AVERAGE(M20:X20)</f>
        <v>0.99977363218378723</v>
      </c>
    </row>
    <row r="21" spans="2:25" x14ac:dyDescent="0.25">
      <c r="B21" s="1">
        <v>2</v>
      </c>
      <c r="C21" s="1" t="s">
        <v>42</v>
      </c>
      <c r="D21" s="1">
        <v>59</v>
      </c>
      <c r="E21" s="1">
        <v>471</v>
      </c>
      <c r="F21" s="1">
        <v>1018633</v>
      </c>
      <c r="G21" s="9">
        <v>6.4610078875284644</v>
      </c>
      <c r="H21" s="10">
        <v>0.11729751997550504</v>
      </c>
      <c r="I21" s="11">
        <v>0.99609008266748311</v>
      </c>
      <c r="J21" s="9">
        <v>23.906161984019594</v>
      </c>
      <c r="L21" s="13" t="s">
        <v>42</v>
      </c>
      <c r="M21" s="11">
        <f t="shared" ref="M21:M23" si="5">I5</f>
        <v>0.99492284435719225</v>
      </c>
      <c r="N21" s="11">
        <f t="shared" ref="N21:N23" si="6">I13</f>
        <v>0.99633770402917177</v>
      </c>
      <c r="O21" s="11">
        <f t="shared" ref="O21:O23" si="7">I21</f>
        <v>0.99609008266748311</v>
      </c>
      <c r="P21" s="11">
        <f t="shared" ref="P21:P23" si="8">I29</f>
        <v>0.9961003248440764</v>
      </c>
      <c r="Q21" s="11">
        <f t="shared" ref="Q21:Q23" si="9">I37</f>
        <v>0.99682738522938918</v>
      </c>
      <c r="R21" s="11">
        <f t="shared" ref="R21:R23" si="10">I45</f>
        <v>0.99704212338823928</v>
      </c>
      <c r="S21" s="11">
        <f t="shared" ref="S21:S23" si="11">I53</f>
        <v>0.99769634161815002</v>
      </c>
      <c r="T21" s="11">
        <f t="shared" ref="T21:T23" si="12">I61</f>
        <v>0.99728792338577421</v>
      </c>
      <c r="U21" s="11">
        <f t="shared" ref="U21:U23" si="13">I69</f>
        <v>0.99746269626409056</v>
      </c>
      <c r="V21" s="11">
        <f t="shared" ref="V21:V23" si="14">I77</f>
        <v>0.99730163438423491</v>
      </c>
      <c r="W21" s="11">
        <f t="shared" ref="W21:W23" si="15">I85</f>
        <v>0.99751259861320429</v>
      </c>
      <c r="X21" s="11">
        <f t="shared" ref="X21:X23" si="16">I93</f>
        <v>0.99730491575328017</v>
      </c>
      <c r="Y21" s="11">
        <f t="shared" ref="Y21:Y23" si="17">AVERAGE(M21:X21)</f>
        <v>0.99682388121119059</v>
      </c>
    </row>
    <row r="22" spans="2:25" x14ac:dyDescent="0.25">
      <c r="B22" s="1">
        <v>3</v>
      </c>
      <c r="C22" s="1" t="s">
        <v>198</v>
      </c>
      <c r="D22" s="1">
        <v>72</v>
      </c>
      <c r="E22" s="1">
        <v>102</v>
      </c>
      <c r="F22" s="1">
        <v>578926</v>
      </c>
      <c r="G22" s="9">
        <v>2.0894229197318945</v>
      </c>
      <c r="H22" s="10">
        <v>0.13962242445158907</v>
      </c>
      <c r="I22" s="11">
        <v>0.99534591918494708</v>
      </c>
      <c r="J22" s="9">
        <v>23.888302060438729</v>
      </c>
      <c r="L22" s="13" t="s">
        <v>198</v>
      </c>
      <c r="M22" s="11">
        <f t="shared" si="5"/>
        <v>0.99413331944520134</v>
      </c>
      <c r="N22" s="11">
        <f t="shared" si="6"/>
        <v>0.99554255769464772</v>
      </c>
      <c r="O22" s="11">
        <f t="shared" si="7"/>
        <v>0.99534591918494708</v>
      </c>
      <c r="P22" s="11">
        <f t="shared" si="8"/>
        <v>0.99535333735829146</v>
      </c>
      <c r="Q22" s="11">
        <f t="shared" si="9"/>
        <v>0.99619698705782833</v>
      </c>
      <c r="R22" s="11">
        <f t="shared" si="10"/>
        <v>0.996420954832414</v>
      </c>
      <c r="S22" s="11">
        <f t="shared" si="11"/>
        <v>0.99701102611725667</v>
      </c>
      <c r="T22" s="11">
        <f t="shared" si="12"/>
        <v>0.99662043293634217</v>
      </c>
      <c r="U22" s="11">
        <f t="shared" si="13"/>
        <v>0.99684389434404264</v>
      </c>
      <c r="V22" s="11">
        <f t="shared" si="14"/>
        <v>0.99699128097040013</v>
      </c>
      <c r="W22" s="11">
        <f t="shared" si="15"/>
        <v>0.99676973455449425</v>
      </c>
      <c r="X22" s="11">
        <f t="shared" si="16"/>
        <v>0.99664601202233472</v>
      </c>
      <c r="Y22" s="11">
        <f t="shared" si="17"/>
        <v>0.99615628804318346</v>
      </c>
    </row>
    <row r="23" spans="2:25" x14ac:dyDescent="0.25">
      <c r="B23" s="1">
        <v>4</v>
      </c>
      <c r="C23" s="1" t="s">
        <v>365</v>
      </c>
      <c r="D23" s="12">
        <v>53</v>
      </c>
      <c r="E23" s="1">
        <v>147</v>
      </c>
      <c r="F23" s="1">
        <v>360517</v>
      </c>
      <c r="G23" s="9">
        <v>2.3354304372063392</v>
      </c>
      <c r="H23" s="10">
        <v>6.1519149529995078E-2</v>
      </c>
      <c r="I23" s="11">
        <v>0.9979493616823335</v>
      </c>
      <c r="J23" s="9">
        <v>23.950784680376003</v>
      </c>
      <c r="L23" s="13" t="s">
        <v>365</v>
      </c>
      <c r="M23" s="11">
        <f t="shared" si="5"/>
        <v>0.99775252155725447</v>
      </c>
      <c r="N23" s="11">
        <f t="shared" si="6"/>
        <v>0.99733636032475659</v>
      </c>
      <c r="O23" s="11">
        <f t="shared" si="7"/>
        <v>0.9979493616823335</v>
      </c>
      <c r="P23" s="11">
        <f t="shared" si="8"/>
        <v>0.99857766437494244</v>
      </c>
      <c r="Q23" s="11">
        <f t="shared" si="9"/>
        <v>0.99814788025385603</v>
      </c>
      <c r="R23" s="11">
        <f t="shared" si="10"/>
        <v>0.9983627031415756</v>
      </c>
      <c r="S23" s="11">
        <f t="shared" si="11"/>
        <v>0.99848353940321266</v>
      </c>
      <c r="T23" s="11">
        <f t="shared" si="12"/>
        <v>0.9989272566479569</v>
      </c>
      <c r="U23" s="11">
        <f t="shared" si="13"/>
        <v>0.99864003950230673</v>
      </c>
      <c r="V23" s="11">
        <f t="shared" si="14"/>
        <v>0.99781900593627582</v>
      </c>
      <c r="W23" s="11">
        <f t="shared" si="15"/>
        <v>0.99774555783563457</v>
      </c>
      <c r="X23" s="11">
        <f t="shared" si="16"/>
        <v>0.99806777798733592</v>
      </c>
      <c r="Y23" s="11">
        <f t="shared" si="17"/>
        <v>0.99815080572061998</v>
      </c>
    </row>
    <row r="24" spans="2:25" x14ac:dyDescent="0.25">
      <c r="B24" s="13" t="s">
        <v>509</v>
      </c>
      <c r="C24" s="13"/>
      <c r="D24" s="13">
        <v>192</v>
      </c>
      <c r="E24" s="13">
        <v>732</v>
      </c>
      <c r="F24" s="13">
        <v>2194817</v>
      </c>
      <c r="G24" s="14">
        <v>2.7230325272764144</v>
      </c>
      <c r="H24" s="15">
        <v>8.0006338700728249E-2</v>
      </c>
      <c r="I24" s="15">
        <v>0.99733312204330915</v>
      </c>
      <c r="J24" s="14">
        <v>23.935994929039417</v>
      </c>
      <c r="L24" s="13" t="s">
        <v>512</v>
      </c>
      <c r="M24" s="15">
        <f t="shared" ref="M24:X24" si="18">AVERAGE(M20:M23)</f>
        <v>0.9966803396407975</v>
      </c>
      <c r="N24" s="15">
        <f t="shared" si="18"/>
        <v>0.99723363769817586</v>
      </c>
      <c r="O24" s="15">
        <f t="shared" si="18"/>
        <v>0.99733312204330915</v>
      </c>
      <c r="P24" s="15">
        <f t="shared" si="18"/>
        <v>0.99747042960660681</v>
      </c>
      <c r="Q24" s="15">
        <f t="shared" si="18"/>
        <v>0.99770389325844033</v>
      </c>
      <c r="R24" s="15">
        <f t="shared" si="18"/>
        <v>0.99780191971725385</v>
      </c>
      <c r="S24" s="15">
        <f t="shared" si="18"/>
        <v>0.99820480827382718</v>
      </c>
      <c r="T24" s="15">
        <f t="shared" si="18"/>
        <v>0.99820029721393155</v>
      </c>
      <c r="U24" s="15">
        <f t="shared" si="18"/>
        <v>0.99819109901709713</v>
      </c>
      <c r="V24" s="15">
        <f t="shared" si="18"/>
        <v>0.99797133614955547</v>
      </c>
      <c r="W24" s="15">
        <f t="shared" si="18"/>
        <v>0.99795623437239522</v>
      </c>
      <c r="X24" s="15">
        <f t="shared" si="18"/>
        <v>0.99796670448495406</v>
      </c>
      <c r="Y24" s="15">
        <f>AVERAGE(Y20:Y23)</f>
        <v>0.99772615178969526</v>
      </c>
    </row>
    <row r="25" spans="2:25" x14ac:dyDescent="0.25">
      <c r="I25" s="18"/>
    </row>
    <row r="26" spans="2:25" ht="15.75" x14ac:dyDescent="0.25">
      <c r="B26" s="34" t="s">
        <v>524</v>
      </c>
      <c r="C26" s="34"/>
      <c r="D26" s="34"/>
      <c r="E26" s="34"/>
      <c r="F26" s="34"/>
      <c r="G26" s="34"/>
      <c r="H26" s="34"/>
      <c r="I26" s="34"/>
      <c r="J26" s="34"/>
    </row>
    <row r="27" spans="2:25" x14ac:dyDescent="0.25">
      <c r="B27" s="7" t="s">
        <v>2</v>
      </c>
      <c r="C27" s="7" t="s">
        <v>3</v>
      </c>
      <c r="D27" s="7" t="s">
        <v>10</v>
      </c>
      <c r="E27" s="7" t="s">
        <v>11</v>
      </c>
      <c r="F27" s="7" t="s">
        <v>12</v>
      </c>
      <c r="G27" s="7" t="s">
        <v>14</v>
      </c>
      <c r="H27" s="7" t="s">
        <v>0</v>
      </c>
      <c r="I27" s="8" t="s">
        <v>510</v>
      </c>
      <c r="J27" s="8" t="s">
        <v>1</v>
      </c>
    </row>
    <row r="28" spans="2:25" x14ac:dyDescent="0.25">
      <c r="B28" s="1">
        <v>1</v>
      </c>
      <c r="C28" s="1" t="s">
        <v>15</v>
      </c>
      <c r="D28" s="1">
        <v>8</v>
      </c>
      <c r="E28" s="1">
        <v>46</v>
      </c>
      <c r="F28" s="1">
        <v>698200</v>
      </c>
      <c r="G28" s="9">
        <v>2.5307638727652657E-2</v>
      </c>
      <c r="H28" s="10">
        <v>4.6378526773813511E-3</v>
      </c>
      <c r="I28" s="11">
        <v>0.99985039184911673</v>
      </c>
      <c r="J28" s="9">
        <v>23.996409404378802</v>
      </c>
    </row>
    <row r="29" spans="2:25" x14ac:dyDescent="0.25">
      <c r="B29" s="1">
        <v>2</v>
      </c>
      <c r="C29" s="1" t="s">
        <v>42</v>
      </c>
      <c r="D29" s="1">
        <v>59</v>
      </c>
      <c r="E29" s="1">
        <v>632</v>
      </c>
      <c r="F29" s="1">
        <v>1031873</v>
      </c>
      <c r="G29" s="9">
        <v>8.7552886043364904</v>
      </c>
      <c r="H29" s="10">
        <v>0.1208899298336322</v>
      </c>
      <c r="I29" s="11">
        <v>0.9961003248440764</v>
      </c>
      <c r="J29" s="9">
        <v>23.906407796257835</v>
      </c>
    </row>
    <row r="30" spans="2:25" x14ac:dyDescent="0.25">
      <c r="B30" s="1">
        <v>3</v>
      </c>
      <c r="C30" s="1" t="s">
        <v>198</v>
      </c>
      <c r="D30" s="1">
        <v>72</v>
      </c>
      <c r="E30" s="1">
        <v>120</v>
      </c>
      <c r="F30" s="1">
        <v>696039</v>
      </c>
      <c r="G30" s="9">
        <v>2.4430276279221839</v>
      </c>
      <c r="H30" s="10">
        <v>0.14404654189296373</v>
      </c>
      <c r="I30" s="11">
        <v>0.99535333735829146</v>
      </c>
      <c r="J30" s="9">
        <v>23.888480096598997</v>
      </c>
    </row>
    <row r="31" spans="2:25" x14ac:dyDescent="0.25">
      <c r="B31" s="1">
        <v>4</v>
      </c>
      <c r="C31" s="1" t="s">
        <v>365</v>
      </c>
      <c r="D31" s="12">
        <v>53</v>
      </c>
      <c r="E31" s="1">
        <v>156</v>
      </c>
      <c r="F31" s="1">
        <v>292429</v>
      </c>
      <c r="G31" s="9">
        <v>2.126463327227841</v>
      </c>
      <c r="H31" s="10">
        <v>4.4092404376782614E-2</v>
      </c>
      <c r="I31" s="11">
        <v>0.99857766437494244</v>
      </c>
      <c r="J31" s="9">
        <v>23.965863944998617</v>
      </c>
    </row>
    <row r="32" spans="2:25" x14ac:dyDescent="0.25">
      <c r="B32" s="13" t="s">
        <v>509</v>
      </c>
      <c r="C32" s="13"/>
      <c r="D32" s="13">
        <v>192</v>
      </c>
      <c r="E32" s="13">
        <v>954</v>
      </c>
      <c r="F32" s="13">
        <v>2718541</v>
      </c>
      <c r="G32" s="14">
        <v>3.3375217995535418</v>
      </c>
      <c r="H32" s="15">
        <v>7.8416682195189977E-2</v>
      </c>
      <c r="I32" s="15">
        <v>0.99747042960660681</v>
      </c>
      <c r="J32" s="14">
        <v>23.939290310558562</v>
      </c>
    </row>
    <row r="33" spans="2:10" x14ac:dyDescent="0.25">
      <c r="I33" s="18"/>
    </row>
    <row r="34" spans="2:10" ht="15.75" x14ac:dyDescent="0.25">
      <c r="B34" s="34" t="s">
        <v>525</v>
      </c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7" t="s">
        <v>2</v>
      </c>
      <c r="C35" s="7" t="s">
        <v>3</v>
      </c>
      <c r="D35" s="7" t="s">
        <v>10</v>
      </c>
      <c r="E35" s="7" t="s">
        <v>11</v>
      </c>
      <c r="F35" s="7" t="s">
        <v>12</v>
      </c>
      <c r="G35" s="7" t="s">
        <v>14</v>
      </c>
      <c r="H35" s="7" t="s">
        <v>0</v>
      </c>
      <c r="I35" s="8" t="s">
        <v>510</v>
      </c>
      <c r="J35" s="8" t="s">
        <v>1</v>
      </c>
    </row>
    <row r="36" spans="2:10" x14ac:dyDescent="0.25">
      <c r="B36" s="1">
        <v>1</v>
      </c>
      <c r="C36" s="1" t="s">
        <v>15</v>
      </c>
      <c r="D36" s="1">
        <v>8</v>
      </c>
      <c r="E36" s="1">
        <v>39</v>
      </c>
      <c r="F36" s="1">
        <v>1310472</v>
      </c>
      <c r="G36" s="9">
        <v>3.8309728349198977E-2</v>
      </c>
      <c r="H36" s="10">
        <v>1.1057064726672342E-2</v>
      </c>
      <c r="I36" s="11">
        <v>0.999643320492688</v>
      </c>
      <c r="J36" s="9">
        <v>23.99143969182451</v>
      </c>
    </row>
    <row r="37" spans="2:10" x14ac:dyDescent="0.25">
      <c r="B37" s="1">
        <v>2</v>
      </c>
      <c r="C37" s="1" t="s">
        <v>42</v>
      </c>
      <c r="D37" s="1">
        <v>59</v>
      </c>
      <c r="E37" s="1">
        <v>465</v>
      </c>
      <c r="F37" s="1">
        <v>799964</v>
      </c>
      <c r="G37" s="9">
        <v>5.9356456882611131</v>
      </c>
      <c r="H37" s="10">
        <v>9.8351057888934126E-2</v>
      </c>
      <c r="I37" s="11">
        <v>0.99682738522938918</v>
      </c>
      <c r="J37" s="9">
        <v>23.923857245505339</v>
      </c>
    </row>
    <row r="38" spans="2:10" x14ac:dyDescent="0.25">
      <c r="B38" s="1">
        <v>3</v>
      </c>
      <c r="C38" s="1" t="s">
        <v>198</v>
      </c>
      <c r="D38" s="1">
        <v>72</v>
      </c>
      <c r="E38" s="1">
        <v>182</v>
      </c>
      <c r="F38" s="1">
        <v>508090</v>
      </c>
      <c r="G38" s="9">
        <v>4.0756906980546015</v>
      </c>
      <c r="H38" s="10">
        <v>0.11789340120732142</v>
      </c>
      <c r="I38" s="11">
        <v>0.99619698705782833</v>
      </c>
      <c r="J38" s="9">
        <v>23.908727689387881</v>
      </c>
    </row>
    <row r="39" spans="2:10" x14ac:dyDescent="0.25">
      <c r="B39" s="1">
        <v>4</v>
      </c>
      <c r="C39" s="1" t="s">
        <v>365</v>
      </c>
      <c r="D39" s="12">
        <v>53</v>
      </c>
      <c r="E39" s="1">
        <v>135</v>
      </c>
      <c r="F39" s="1">
        <v>289556</v>
      </c>
      <c r="G39" s="9">
        <v>1.8768814207215099</v>
      </c>
      <c r="H39" s="10">
        <v>5.741571213046287E-2</v>
      </c>
      <c r="I39" s="11">
        <v>0.99814788025385603</v>
      </c>
      <c r="J39" s="9">
        <v>23.955549126092546</v>
      </c>
    </row>
    <row r="40" spans="2:10" x14ac:dyDescent="0.25">
      <c r="B40" s="13" t="s">
        <v>509</v>
      </c>
      <c r="C40" s="13"/>
      <c r="D40" s="13">
        <v>192</v>
      </c>
      <c r="E40" s="13">
        <v>821</v>
      </c>
      <c r="F40" s="13">
        <v>2908082</v>
      </c>
      <c r="G40" s="14">
        <v>2.9816318838466058</v>
      </c>
      <c r="H40" s="15">
        <v>7.1179308988347692E-2</v>
      </c>
      <c r="I40" s="15">
        <v>0.99770389325844033</v>
      </c>
      <c r="J40" s="14">
        <v>23.94489343820257</v>
      </c>
    </row>
    <row r="41" spans="2:10" x14ac:dyDescent="0.25">
      <c r="I41" s="18"/>
    </row>
    <row r="42" spans="2:10" ht="15.75" x14ac:dyDescent="0.25">
      <c r="B42" s="34" t="s">
        <v>526</v>
      </c>
      <c r="C42" s="34"/>
      <c r="D42" s="34"/>
      <c r="E42" s="34"/>
      <c r="F42" s="34"/>
      <c r="G42" s="34"/>
      <c r="H42" s="34"/>
      <c r="I42" s="34"/>
      <c r="J42" s="34"/>
    </row>
    <row r="43" spans="2:10" x14ac:dyDescent="0.25">
      <c r="B43" s="7" t="s">
        <v>2</v>
      </c>
      <c r="C43" s="7" t="s">
        <v>3</v>
      </c>
      <c r="D43" s="7" t="s">
        <v>10</v>
      </c>
      <c r="E43" s="7" t="s">
        <v>11</v>
      </c>
      <c r="F43" s="7" t="s">
        <v>12</v>
      </c>
      <c r="G43" s="7" t="s">
        <v>14</v>
      </c>
      <c r="H43" s="7" t="s">
        <v>0</v>
      </c>
      <c r="I43" s="8" t="s">
        <v>510</v>
      </c>
      <c r="J43" s="8" t="s">
        <v>1</v>
      </c>
    </row>
    <row r="44" spans="2:10" x14ac:dyDescent="0.25">
      <c r="B44" s="1">
        <v>1</v>
      </c>
      <c r="C44" s="1" t="s">
        <v>15</v>
      </c>
      <c r="D44" s="1">
        <v>8</v>
      </c>
      <c r="E44" s="1">
        <v>12</v>
      </c>
      <c r="F44" s="1">
        <v>226090</v>
      </c>
      <c r="G44" s="9">
        <v>6.3153006733224978E-2</v>
      </c>
      <c r="H44" s="10">
        <v>1.8543074796412387E-2</v>
      </c>
      <c r="I44" s="11">
        <v>0.9993818975067863</v>
      </c>
      <c r="J44" s="9">
        <v>23.985165540162871</v>
      </c>
    </row>
    <row r="45" spans="2:10" x14ac:dyDescent="0.25">
      <c r="B45" s="1">
        <v>2</v>
      </c>
      <c r="C45" s="1" t="s">
        <v>42</v>
      </c>
      <c r="D45" s="1">
        <v>59</v>
      </c>
      <c r="E45" s="1">
        <v>508</v>
      </c>
      <c r="F45" s="1">
        <v>602973</v>
      </c>
      <c r="G45" s="9">
        <v>7.2992640506913959</v>
      </c>
      <c r="H45" s="10">
        <v>8.873629835282297E-2</v>
      </c>
      <c r="I45" s="11">
        <v>0.99704212338823928</v>
      </c>
      <c r="J45" s="9">
        <v>23.929010961317744</v>
      </c>
    </row>
    <row r="46" spans="2:10" x14ac:dyDescent="0.25">
      <c r="B46" s="1">
        <v>3</v>
      </c>
      <c r="C46" s="1" t="s">
        <v>198</v>
      </c>
      <c r="D46" s="1">
        <v>72</v>
      </c>
      <c r="E46" s="1">
        <v>167</v>
      </c>
      <c r="F46" s="1">
        <v>447425</v>
      </c>
      <c r="G46" s="9">
        <v>3.5002452182442374</v>
      </c>
      <c r="H46" s="10">
        <v>0.1073713550275795</v>
      </c>
      <c r="I46" s="11">
        <v>0.996420954832414</v>
      </c>
      <c r="J46" s="9">
        <v>23.914102915977935</v>
      </c>
    </row>
    <row r="47" spans="2:10" x14ac:dyDescent="0.25">
      <c r="B47" s="1">
        <v>4</v>
      </c>
      <c r="C47" s="1" t="s">
        <v>365</v>
      </c>
      <c r="D47" s="12">
        <v>53</v>
      </c>
      <c r="E47" s="1">
        <v>111</v>
      </c>
      <c r="F47" s="1">
        <v>249915</v>
      </c>
      <c r="G47" s="9">
        <v>1.9224337023174325</v>
      </c>
      <c r="H47" s="10">
        <v>4.9118905752730514E-2</v>
      </c>
      <c r="I47" s="11">
        <v>0.9983627031415756</v>
      </c>
      <c r="J47" s="9">
        <v>23.960704875397816</v>
      </c>
    </row>
    <row r="48" spans="2:10" x14ac:dyDescent="0.25">
      <c r="B48" s="13" t="s">
        <v>509</v>
      </c>
      <c r="C48" s="13"/>
      <c r="D48" s="13">
        <v>192</v>
      </c>
      <c r="E48" s="13">
        <v>798</v>
      </c>
      <c r="F48" s="13">
        <v>1526403</v>
      </c>
      <c r="G48" s="14">
        <v>3.1962739944965728</v>
      </c>
      <c r="H48" s="15">
        <v>6.5942408482386347E-2</v>
      </c>
      <c r="I48" s="15">
        <v>0.99780191971725385</v>
      </c>
      <c r="J48" s="14">
        <v>23.947246073214089</v>
      </c>
    </row>
    <row r="49" spans="2:10" x14ac:dyDescent="0.25">
      <c r="I49" s="18"/>
    </row>
    <row r="50" spans="2:10" ht="15.75" x14ac:dyDescent="0.25">
      <c r="B50" s="34" t="s">
        <v>527</v>
      </c>
      <c r="C50" s="34"/>
      <c r="D50" s="34"/>
      <c r="E50" s="34"/>
      <c r="F50" s="34"/>
      <c r="G50" s="34"/>
      <c r="H50" s="34"/>
      <c r="I50" s="34"/>
      <c r="J50" s="34"/>
    </row>
    <row r="51" spans="2:10" x14ac:dyDescent="0.25">
      <c r="B51" s="7" t="s">
        <v>2</v>
      </c>
      <c r="C51" s="7" t="s">
        <v>3</v>
      </c>
      <c r="D51" s="7" t="s">
        <v>10</v>
      </c>
      <c r="E51" s="7" t="s">
        <v>11</v>
      </c>
      <c r="F51" s="7" t="s">
        <v>12</v>
      </c>
      <c r="G51" s="7" t="s">
        <v>14</v>
      </c>
      <c r="H51" s="7" t="s">
        <v>0</v>
      </c>
      <c r="I51" s="8" t="s">
        <v>510</v>
      </c>
      <c r="J51" s="8" t="s">
        <v>1</v>
      </c>
    </row>
    <row r="52" spans="2:10" x14ac:dyDescent="0.25">
      <c r="B52" s="1">
        <v>1</v>
      </c>
      <c r="C52" s="1" t="s">
        <v>15</v>
      </c>
      <c r="D52" s="1">
        <v>8</v>
      </c>
      <c r="E52" s="1">
        <v>14</v>
      </c>
      <c r="F52" s="1">
        <v>222767</v>
      </c>
      <c r="G52" s="9">
        <v>5.1311817970745299E-2</v>
      </c>
      <c r="H52" s="10">
        <v>1.1521895342637738E-2</v>
      </c>
      <c r="I52" s="11">
        <v>0.99962832595668916</v>
      </c>
      <c r="J52" s="9">
        <v>23.99107982296054</v>
      </c>
    </row>
    <row r="53" spans="2:10" x14ac:dyDescent="0.25">
      <c r="B53" s="1">
        <v>2</v>
      </c>
      <c r="C53" s="1" t="s">
        <v>42</v>
      </c>
      <c r="D53" s="1">
        <v>59</v>
      </c>
      <c r="E53" s="1">
        <v>404</v>
      </c>
      <c r="F53" s="1">
        <v>826245</v>
      </c>
      <c r="G53" s="9">
        <v>4.5113362595293882</v>
      </c>
      <c r="H53" s="10">
        <v>7.1413409837347994E-2</v>
      </c>
      <c r="I53" s="11">
        <v>0.99769634161815002</v>
      </c>
      <c r="J53" s="9">
        <v>23.9447121988356</v>
      </c>
    </row>
    <row r="54" spans="2:10" x14ac:dyDescent="0.25">
      <c r="B54" s="1">
        <v>3</v>
      </c>
      <c r="C54" s="1" t="s">
        <v>198</v>
      </c>
      <c r="D54" s="1">
        <v>72</v>
      </c>
      <c r="E54" s="1">
        <v>125</v>
      </c>
      <c r="F54" s="1">
        <v>429597</v>
      </c>
      <c r="G54" s="9">
        <v>2.5944090240313877</v>
      </c>
      <c r="H54" s="10">
        <v>9.2658190365042165E-2</v>
      </c>
      <c r="I54" s="11">
        <v>0.99701102611725667</v>
      </c>
      <c r="J54" s="9">
        <v>23.928264626814162</v>
      </c>
    </row>
    <row r="55" spans="2:10" x14ac:dyDescent="0.25">
      <c r="B55" s="1">
        <v>4</v>
      </c>
      <c r="C55" s="1" t="s">
        <v>365</v>
      </c>
      <c r="D55" s="12">
        <v>53</v>
      </c>
      <c r="E55" s="1">
        <v>112</v>
      </c>
      <c r="F55" s="1">
        <v>272146</v>
      </c>
      <c r="G55" s="9">
        <v>1.7304292426535</v>
      </c>
      <c r="H55" s="10">
        <v>4.7010278500408509E-2</v>
      </c>
      <c r="I55" s="11">
        <v>0.99848353940321266</v>
      </c>
      <c r="J55" s="9">
        <v>23.963604945677105</v>
      </c>
    </row>
    <row r="56" spans="2:10" x14ac:dyDescent="0.25">
      <c r="B56" s="13" t="s">
        <v>509</v>
      </c>
      <c r="C56" s="13"/>
      <c r="D56" s="13">
        <v>192</v>
      </c>
      <c r="E56" s="13">
        <v>655</v>
      </c>
      <c r="F56" s="13">
        <v>1750755</v>
      </c>
      <c r="G56" s="14">
        <v>2.2218715860462552</v>
      </c>
      <c r="H56" s="15">
        <v>5.5650943511359102E-2</v>
      </c>
      <c r="I56" s="15">
        <v>0.99820480827382718</v>
      </c>
      <c r="J56" s="14">
        <v>23.956915398571851</v>
      </c>
    </row>
    <row r="57" spans="2:10" x14ac:dyDescent="0.25">
      <c r="I57" s="18"/>
    </row>
    <row r="58" spans="2:10" ht="15.75" x14ac:dyDescent="0.25">
      <c r="B58" s="34" t="s">
        <v>528</v>
      </c>
      <c r="C58" s="34"/>
      <c r="D58" s="34"/>
      <c r="E58" s="34"/>
      <c r="F58" s="34"/>
      <c r="G58" s="34"/>
      <c r="H58" s="34"/>
      <c r="I58" s="34"/>
      <c r="J58" s="34"/>
    </row>
    <row r="59" spans="2:10" x14ac:dyDescent="0.25">
      <c r="B59" s="7" t="s">
        <v>2</v>
      </c>
      <c r="C59" s="7" t="s">
        <v>3</v>
      </c>
      <c r="D59" s="7" t="s">
        <v>10</v>
      </c>
      <c r="E59" s="7" t="s">
        <v>11</v>
      </c>
      <c r="F59" s="7" t="s">
        <v>12</v>
      </c>
      <c r="G59" s="7" t="s">
        <v>14</v>
      </c>
      <c r="H59" s="7" t="s">
        <v>0</v>
      </c>
      <c r="I59" s="8" t="s">
        <v>510</v>
      </c>
      <c r="J59" s="8" t="s">
        <v>1</v>
      </c>
    </row>
    <row r="60" spans="2:10" x14ac:dyDescent="0.25">
      <c r="B60" s="1">
        <v>1</v>
      </c>
      <c r="C60" s="1" t="s">
        <v>15</v>
      </c>
      <c r="D60" s="1">
        <v>8</v>
      </c>
      <c r="E60" s="1">
        <v>15</v>
      </c>
      <c r="F60" s="1">
        <v>37057</v>
      </c>
      <c r="G60" s="9">
        <v>2.2289296494079406E-2</v>
      </c>
      <c r="H60" s="10">
        <v>1.0327234304190421E-3</v>
      </c>
      <c r="I60" s="11">
        <v>0.99996557588565271</v>
      </c>
      <c r="J60" s="9">
        <v>23.999173821255667</v>
      </c>
    </row>
    <row r="61" spans="2:10" x14ac:dyDescent="0.25">
      <c r="B61" s="1">
        <v>2</v>
      </c>
      <c r="C61" s="1" t="s">
        <v>42</v>
      </c>
      <c r="D61" s="1">
        <v>59</v>
      </c>
      <c r="E61" s="1">
        <v>269</v>
      </c>
      <c r="F61" s="1">
        <v>526848</v>
      </c>
      <c r="G61" s="9">
        <v>3.600871258374311</v>
      </c>
      <c r="H61" s="10">
        <v>8.1362298426772367E-2</v>
      </c>
      <c r="I61" s="11">
        <v>0.99728792338577421</v>
      </c>
      <c r="J61" s="9">
        <v>23.934910161258582</v>
      </c>
    </row>
    <row r="62" spans="2:10" x14ac:dyDescent="0.25">
      <c r="B62" s="1">
        <v>3</v>
      </c>
      <c r="C62" s="1" t="s">
        <v>198</v>
      </c>
      <c r="D62" s="1">
        <v>72</v>
      </c>
      <c r="E62" s="1">
        <v>142</v>
      </c>
      <c r="F62" s="1">
        <v>495285</v>
      </c>
      <c r="G62" s="9">
        <v>2.3066862841262057</v>
      </c>
      <c r="H62" s="10">
        <v>0.10138701190973547</v>
      </c>
      <c r="I62" s="11">
        <v>0.99662043293634217</v>
      </c>
      <c r="J62" s="9">
        <v>23.918890390472214</v>
      </c>
    </row>
    <row r="63" spans="2:10" x14ac:dyDescent="0.25">
      <c r="B63" s="1">
        <v>4</v>
      </c>
      <c r="C63" s="1" t="s">
        <v>365</v>
      </c>
      <c r="D63" s="12">
        <v>53</v>
      </c>
      <c r="E63" s="1">
        <v>103</v>
      </c>
      <c r="F63" s="1">
        <v>250141</v>
      </c>
      <c r="G63" s="9">
        <v>1.1990921398423191</v>
      </c>
      <c r="H63" s="10">
        <v>3.2182300561292357E-2</v>
      </c>
      <c r="I63" s="11">
        <v>0.9989272566479569</v>
      </c>
      <c r="J63" s="9">
        <v>23.974254159550966</v>
      </c>
    </row>
    <row r="64" spans="2:10" x14ac:dyDescent="0.25">
      <c r="B64" s="13" t="s">
        <v>509</v>
      </c>
      <c r="C64" s="13"/>
      <c r="D64" s="13">
        <v>192</v>
      </c>
      <c r="E64" s="13">
        <v>529</v>
      </c>
      <c r="F64" s="13">
        <v>1309331</v>
      </c>
      <c r="G64" s="14">
        <v>1.7822347447092288</v>
      </c>
      <c r="H64" s="15">
        <v>5.3991083582054802E-2</v>
      </c>
      <c r="I64" s="15">
        <v>0.99820029721393155</v>
      </c>
      <c r="J64" s="14">
        <v>23.956807133134358</v>
      </c>
    </row>
    <row r="65" spans="2:10" x14ac:dyDescent="0.25">
      <c r="I65" s="18"/>
    </row>
    <row r="66" spans="2:10" ht="15.75" x14ac:dyDescent="0.25">
      <c r="B66" s="34" t="s">
        <v>529</v>
      </c>
      <c r="C66" s="34"/>
      <c r="D66" s="34"/>
      <c r="E66" s="34"/>
      <c r="F66" s="34"/>
      <c r="G66" s="34"/>
      <c r="H66" s="34"/>
      <c r="I66" s="34"/>
      <c r="J66" s="34"/>
    </row>
    <row r="67" spans="2:10" x14ac:dyDescent="0.25">
      <c r="B67" s="7" t="s">
        <v>2</v>
      </c>
      <c r="C67" s="7" t="s">
        <v>3</v>
      </c>
      <c r="D67" s="7" t="s">
        <v>10</v>
      </c>
      <c r="E67" s="7" t="s">
        <v>11</v>
      </c>
      <c r="F67" s="7" t="s">
        <v>12</v>
      </c>
      <c r="G67" s="7" t="s">
        <v>14</v>
      </c>
      <c r="H67" s="7" t="s">
        <v>0</v>
      </c>
      <c r="I67" s="8" t="s">
        <v>510</v>
      </c>
      <c r="J67" s="8" t="s">
        <v>1</v>
      </c>
    </row>
    <row r="68" spans="2:10" x14ac:dyDescent="0.25">
      <c r="B68" s="1">
        <v>1</v>
      </c>
      <c r="C68" s="1" t="s">
        <v>15</v>
      </c>
      <c r="D68" s="1">
        <v>8</v>
      </c>
      <c r="E68" s="1">
        <v>11</v>
      </c>
      <c r="F68" s="1">
        <v>106772</v>
      </c>
      <c r="G68" s="9">
        <v>4.7364755049918737E-2</v>
      </c>
      <c r="H68" s="10">
        <v>5.6492553035970726E-3</v>
      </c>
      <c r="I68" s="11">
        <v>0.99981776595794847</v>
      </c>
      <c r="J68" s="9">
        <v>23.995626382990764</v>
      </c>
    </row>
    <row r="69" spans="2:10" x14ac:dyDescent="0.25">
      <c r="B69" s="1">
        <v>2</v>
      </c>
      <c r="C69" s="1" t="s">
        <v>42</v>
      </c>
      <c r="D69" s="1">
        <v>59</v>
      </c>
      <c r="E69" s="1">
        <v>267</v>
      </c>
      <c r="F69" s="1">
        <v>419075</v>
      </c>
      <c r="G69" s="9">
        <v>3.7399095739414543</v>
      </c>
      <c r="H69" s="10">
        <v>7.8656415813192812E-2</v>
      </c>
      <c r="I69" s="11">
        <v>0.99746269626409056</v>
      </c>
      <c r="J69" s="9">
        <v>23.939104710338174</v>
      </c>
    </row>
    <row r="70" spans="2:10" x14ac:dyDescent="0.25">
      <c r="B70" s="1">
        <v>3</v>
      </c>
      <c r="C70" s="1" t="s">
        <v>198</v>
      </c>
      <c r="D70" s="1">
        <v>72</v>
      </c>
      <c r="E70" s="1">
        <v>122</v>
      </c>
      <c r="F70" s="1">
        <v>401064</v>
      </c>
      <c r="G70" s="9">
        <v>2.6519535720124243</v>
      </c>
      <c r="H70" s="10">
        <v>9.7839275334677483E-2</v>
      </c>
      <c r="I70" s="11">
        <v>0.99684389434404264</v>
      </c>
      <c r="J70" s="9">
        <v>23.924253464257024</v>
      </c>
    </row>
    <row r="71" spans="2:10" x14ac:dyDescent="0.25">
      <c r="B71" s="1">
        <v>4</v>
      </c>
      <c r="C71" s="1" t="s">
        <v>365</v>
      </c>
      <c r="D71" s="12">
        <v>53</v>
      </c>
      <c r="E71" s="1">
        <v>80</v>
      </c>
      <c r="F71" s="1">
        <v>231465</v>
      </c>
      <c r="G71" s="9">
        <v>1.5297443656924425</v>
      </c>
      <c r="H71" s="10">
        <v>4.215877542849053E-2</v>
      </c>
      <c r="I71" s="11">
        <v>0.99864003950230673</v>
      </c>
      <c r="J71" s="9">
        <v>23.967360948055362</v>
      </c>
    </row>
    <row r="72" spans="2:10" x14ac:dyDescent="0.25">
      <c r="B72" s="13" t="s">
        <v>509</v>
      </c>
      <c r="C72" s="13"/>
      <c r="D72" s="13">
        <v>192</v>
      </c>
      <c r="E72" s="13">
        <v>480</v>
      </c>
      <c r="F72" s="13">
        <v>1158376</v>
      </c>
      <c r="G72" s="14">
        <v>1.9922430666740598</v>
      </c>
      <c r="H72" s="15">
        <v>5.6075930469989474E-2</v>
      </c>
      <c r="I72" s="15">
        <v>0.99819109901709713</v>
      </c>
      <c r="J72" s="14">
        <v>23.956586376410328</v>
      </c>
    </row>
    <row r="73" spans="2:10" x14ac:dyDescent="0.25">
      <c r="I73" s="18"/>
    </row>
    <row r="74" spans="2:10" ht="15.75" x14ac:dyDescent="0.25">
      <c r="B74" s="34" t="s">
        <v>530</v>
      </c>
      <c r="C74" s="34"/>
      <c r="D74" s="34"/>
      <c r="E74" s="34"/>
      <c r="F74" s="34"/>
      <c r="G74" s="34"/>
      <c r="H74" s="34"/>
      <c r="I74" s="34"/>
      <c r="J74" s="34"/>
    </row>
    <row r="75" spans="2:10" x14ac:dyDescent="0.25">
      <c r="B75" s="7" t="s">
        <v>2</v>
      </c>
      <c r="C75" s="7" t="s">
        <v>3</v>
      </c>
      <c r="D75" s="7" t="s">
        <v>10</v>
      </c>
      <c r="E75" s="7" t="s">
        <v>11</v>
      </c>
      <c r="F75" s="7" t="s">
        <v>12</v>
      </c>
      <c r="G75" s="7" t="s">
        <v>14</v>
      </c>
      <c r="H75" s="7" t="s">
        <v>0</v>
      </c>
      <c r="I75" s="8" t="s">
        <v>510</v>
      </c>
      <c r="J75" s="8" t="s">
        <v>1</v>
      </c>
    </row>
    <row r="76" spans="2:10" x14ac:dyDescent="0.25">
      <c r="B76" s="1">
        <v>1</v>
      </c>
      <c r="C76" s="1" t="s">
        <v>15</v>
      </c>
      <c r="D76" s="1">
        <v>8</v>
      </c>
      <c r="E76" s="1">
        <v>15</v>
      </c>
      <c r="F76" s="1">
        <v>99438</v>
      </c>
      <c r="G76" s="9">
        <v>7.7548177385651271E-2</v>
      </c>
      <c r="H76" s="10">
        <v>7.0238774733637739E-3</v>
      </c>
      <c r="I76" s="11">
        <v>0.99977342330731089</v>
      </c>
      <c r="J76" s="9">
        <v>23.994562159375462</v>
      </c>
    </row>
    <row r="77" spans="2:10" x14ac:dyDescent="0.25">
      <c r="B77" s="1">
        <v>2</v>
      </c>
      <c r="C77" s="1" t="s">
        <v>42</v>
      </c>
      <c r="D77" s="1">
        <v>59</v>
      </c>
      <c r="E77" s="1">
        <v>238</v>
      </c>
      <c r="F77" s="1">
        <v>423501</v>
      </c>
      <c r="G77" s="9">
        <v>3.9994719646216295</v>
      </c>
      <c r="H77" s="10">
        <v>8.3649334088717275E-2</v>
      </c>
      <c r="I77" s="11">
        <v>0.99730163438423491</v>
      </c>
      <c r="J77" s="9">
        <v>23.935239225221636</v>
      </c>
    </row>
    <row r="78" spans="2:10" x14ac:dyDescent="0.25">
      <c r="B78" s="1">
        <v>3</v>
      </c>
      <c r="C78" s="1" t="s">
        <v>198</v>
      </c>
      <c r="D78" s="1">
        <v>72</v>
      </c>
      <c r="E78" s="1">
        <v>103</v>
      </c>
      <c r="F78" s="1">
        <v>318370</v>
      </c>
      <c r="G78" s="9">
        <v>2.595226418178846</v>
      </c>
      <c r="H78" s="10">
        <v>9.3270289917594562E-2</v>
      </c>
      <c r="I78" s="11">
        <v>0.99699128097040013</v>
      </c>
      <c r="J78" s="9">
        <v>23.927790743289602</v>
      </c>
    </row>
    <row r="79" spans="2:10" x14ac:dyDescent="0.25">
      <c r="B79" s="1">
        <v>4</v>
      </c>
      <c r="C79" s="1" t="s">
        <v>365</v>
      </c>
      <c r="D79" s="12">
        <v>53</v>
      </c>
      <c r="E79" s="1">
        <v>79</v>
      </c>
      <c r="F79" s="1">
        <v>337269</v>
      </c>
      <c r="G79" s="9">
        <v>1.1693079557219082</v>
      </c>
      <c r="H79" s="10">
        <v>6.7610815975448255E-2</v>
      </c>
      <c r="I79" s="11">
        <v>0.99781900593627582</v>
      </c>
      <c r="J79" s="9">
        <v>23.94765614247062</v>
      </c>
    </row>
    <row r="80" spans="2:10" x14ac:dyDescent="0.25">
      <c r="B80" s="13" t="s">
        <v>509</v>
      </c>
      <c r="C80" s="13"/>
      <c r="D80" s="13">
        <v>192</v>
      </c>
      <c r="E80" s="13">
        <v>435</v>
      </c>
      <c r="F80" s="13">
        <v>1178578</v>
      </c>
      <c r="G80" s="14">
        <v>1.9603886289770087</v>
      </c>
      <c r="H80" s="15">
        <v>6.2888579363780964E-2</v>
      </c>
      <c r="I80" s="15">
        <v>0.99797133614955547</v>
      </c>
      <c r="J80" s="14">
        <v>23.951312067589331</v>
      </c>
    </row>
    <row r="81" spans="2:10" x14ac:dyDescent="0.25">
      <c r="I81" s="18"/>
    </row>
    <row r="82" spans="2:10" ht="15.75" x14ac:dyDescent="0.25">
      <c r="B82" s="34" t="s">
        <v>531</v>
      </c>
      <c r="C82" s="34"/>
      <c r="D82" s="34"/>
      <c r="E82" s="34"/>
      <c r="F82" s="34"/>
      <c r="G82" s="34"/>
      <c r="H82" s="34"/>
      <c r="I82" s="34"/>
      <c r="J82" s="34"/>
    </row>
    <row r="83" spans="2:10" x14ac:dyDescent="0.25">
      <c r="B83" s="7" t="s">
        <v>2</v>
      </c>
      <c r="C83" s="7" t="s">
        <v>3</v>
      </c>
      <c r="D83" s="7" t="s">
        <v>10</v>
      </c>
      <c r="E83" s="7" t="s">
        <v>11</v>
      </c>
      <c r="F83" s="7" t="s">
        <v>12</v>
      </c>
      <c r="G83" s="7" t="s">
        <v>14</v>
      </c>
      <c r="H83" s="7" t="s">
        <v>0</v>
      </c>
      <c r="I83" s="8" t="s">
        <v>510</v>
      </c>
      <c r="J83" s="8" t="s">
        <v>1</v>
      </c>
    </row>
    <row r="84" spans="2:10" x14ac:dyDescent="0.25">
      <c r="B84" s="1">
        <v>1</v>
      </c>
      <c r="C84" s="1" t="s">
        <v>15</v>
      </c>
      <c r="D84" s="1">
        <v>8</v>
      </c>
      <c r="E84" s="1">
        <v>13</v>
      </c>
      <c r="F84" s="1">
        <v>87548</v>
      </c>
      <c r="G84" s="9">
        <v>6.2688646389598326E-2</v>
      </c>
      <c r="H84" s="10">
        <v>5.682698385057916E-3</v>
      </c>
      <c r="I84" s="11">
        <v>0.9997970464862479</v>
      </c>
      <c r="J84" s="9">
        <v>23.99512911566995</v>
      </c>
    </row>
    <row r="85" spans="2:10" x14ac:dyDescent="0.25">
      <c r="B85" s="1">
        <v>2</v>
      </c>
      <c r="C85" s="1" t="s">
        <v>42</v>
      </c>
      <c r="D85" s="1">
        <v>59</v>
      </c>
      <c r="E85" s="1">
        <v>226</v>
      </c>
      <c r="F85" s="1">
        <v>354825</v>
      </c>
      <c r="G85" s="9">
        <v>3.8132404871126364</v>
      </c>
      <c r="H85" s="10">
        <v>6.9647238830279401E-2</v>
      </c>
      <c r="I85" s="11">
        <v>0.99751259861320429</v>
      </c>
      <c r="J85" s="9">
        <v>23.940302366716903</v>
      </c>
    </row>
    <row r="86" spans="2:10" x14ac:dyDescent="0.25">
      <c r="B86" s="1">
        <v>3</v>
      </c>
      <c r="C86" s="1" t="s">
        <v>198</v>
      </c>
      <c r="D86" s="1">
        <v>72</v>
      </c>
      <c r="E86" s="1">
        <v>98</v>
      </c>
      <c r="F86" s="1">
        <v>300400</v>
      </c>
      <c r="G86" s="9">
        <v>2.5219879025666176</v>
      </c>
      <c r="H86" s="10">
        <v>9.044743247416126E-2</v>
      </c>
      <c r="I86" s="11">
        <v>0.99676973455449425</v>
      </c>
      <c r="J86" s="9">
        <v>23.922473629307863</v>
      </c>
    </row>
    <row r="87" spans="2:10" x14ac:dyDescent="0.25">
      <c r="B87" s="1">
        <v>4</v>
      </c>
      <c r="C87" s="1" t="s">
        <v>365</v>
      </c>
      <c r="D87" s="12">
        <v>53</v>
      </c>
      <c r="E87" s="1">
        <v>77</v>
      </c>
      <c r="F87" s="1">
        <v>308376</v>
      </c>
      <c r="G87" s="9">
        <v>1.1634944652385124</v>
      </c>
      <c r="H87" s="10">
        <v>6.3124380602231592E-2</v>
      </c>
      <c r="I87" s="11">
        <v>0.99774555783563457</v>
      </c>
      <c r="J87" s="9">
        <v>23.945893388055229</v>
      </c>
    </row>
    <row r="88" spans="2:10" x14ac:dyDescent="0.25">
      <c r="B88" s="13" t="s">
        <v>509</v>
      </c>
      <c r="C88" s="13"/>
      <c r="D88" s="13">
        <v>192</v>
      </c>
      <c r="E88" s="13">
        <v>414</v>
      </c>
      <c r="F88" s="13">
        <v>1051149</v>
      </c>
      <c r="G88" s="14">
        <v>1.8903528753268413</v>
      </c>
      <c r="H88" s="15">
        <v>5.7225437572932539E-2</v>
      </c>
      <c r="I88" s="15">
        <v>0.99795623437239522</v>
      </c>
      <c r="J88" s="14">
        <v>23.950949624937486</v>
      </c>
    </row>
    <row r="89" spans="2:10" x14ac:dyDescent="0.25">
      <c r="I89" s="18"/>
    </row>
    <row r="90" spans="2:10" ht="15.75" x14ac:dyDescent="0.25">
      <c r="B90" s="34" t="s">
        <v>532</v>
      </c>
      <c r="C90" s="34"/>
      <c r="D90" s="34"/>
      <c r="E90" s="34"/>
      <c r="F90" s="34"/>
      <c r="G90" s="34"/>
      <c r="H90" s="34"/>
      <c r="I90" s="34"/>
      <c r="J90" s="34"/>
    </row>
    <row r="91" spans="2:10" x14ac:dyDescent="0.25">
      <c r="B91" s="7" t="s">
        <v>2</v>
      </c>
      <c r="C91" s="7" t="s">
        <v>3</v>
      </c>
      <c r="D91" s="7" t="s">
        <v>10</v>
      </c>
      <c r="E91" s="7" t="s">
        <v>11</v>
      </c>
      <c r="F91" s="7" t="s">
        <v>12</v>
      </c>
      <c r="G91" s="7" t="s">
        <v>14</v>
      </c>
      <c r="H91" s="7" t="s">
        <v>0</v>
      </c>
      <c r="I91" s="8" t="s">
        <v>510</v>
      </c>
      <c r="J91" s="8" t="s">
        <v>1</v>
      </c>
    </row>
    <row r="92" spans="2:10" x14ac:dyDescent="0.25">
      <c r="B92" s="1">
        <v>1</v>
      </c>
      <c r="C92" s="1" t="s">
        <v>15</v>
      </c>
      <c r="D92" s="1">
        <v>8</v>
      </c>
      <c r="E92" s="1">
        <v>11</v>
      </c>
      <c r="F92" s="1">
        <v>112706</v>
      </c>
      <c r="G92" s="9">
        <v>2.0431855119572788E-2</v>
      </c>
      <c r="H92" s="10">
        <v>4.7085225171770335E-3</v>
      </c>
      <c r="I92" s="11">
        <v>0.99984811217686531</v>
      </c>
      <c r="J92" s="9">
        <v>23.996354692244768</v>
      </c>
    </row>
    <row r="93" spans="2:10" x14ac:dyDescent="0.25">
      <c r="B93" s="1">
        <v>2</v>
      </c>
      <c r="C93" s="1" t="s">
        <v>42</v>
      </c>
      <c r="D93" s="1">
        <v>59</v>
      </c>
      <c r="E93" s="1">
        <v>359</v>
      </c>
      <c r="F93" s="1">
        <v>709420</v>
      </c>
      <c r="G93" s="9">
        <v>5.0479852150094056</v>
      </c>
      <c r="H93" s="10">
        <v>8.3547611648313772E-2</v>
      </c>
      <c r="I93" s="11">
        <v>0.99730491575328017</v>
      </c>
      <c r="J93" s="9">
        <v>23.935317978078725</v>
      </c>
    </row>
    <row r="94" spans="2:10" x14ac:dyDescent="0.25">
      <c r="B94" s="1">
        <v>3</v>
      </c>
      <c r="C94" s="1" t="s">
        <v>198</v>
      </c>
      <c r="D94" s="1">
        <v>72</v>
      </c>
      <c r="E94" s="1">
        <v>94</v>
      </c>
      <c r="F94" s="1">
        <v>515939</v>
      </c>
      <c r="G94" s="9">
        <v>1.9932973679908452</v>
      </c>
      <c r="H94" s="10">
        <v>0.10397362730762479</v>
      </c>
      <c r="I94" s="11">
        <v>0.99664601202233472</v>
      </c>
      <c r="J94" s="9">
        <v>23.919504288536032</v>
      </c>
    </row>
    <row r="95" spans="2:10" x14ac:dyDescent="0.25">
      <c r="B95" s="1">
        <v>4</v>
      </c>
      <c r="C95" s="1" t="s">
        <v>365</v>
      </c>
      <c r="D95" s="12">
        <v>53</v>
      </c>
      <c r="E95" s="1">
        <v>102</v>
      </c>
      <c r="F95" s="1">
        <v>343479</v>
      </c>
      <c r="G95" s="9">
        <v>1.5535557856175839</v>
      </c>
      <c r="H95" s="10">
        <v>5.9898882392586103E-2</v>
      </c>
      <c r="I95" s="11">
        <v>0.99806777798733592</v>
      </c>
      <c r="J95" s="9">
        <v>23.953626671696064</v>
      </c>
    </row>
    <row r="96" spans="2:10" x14ac:dyDescent="0.25">
      <c r="B96" s="13" t="s">
        <v>509</v>
      </c>
      <c r="C96" s="13"/>
      <c r="D96" s="13">
        <v>192</v>
      </c>
      <c r="E96" s="13">
        <v>566</v>
      </c>
      <c r="F96" s="13">
        <v>1681544</v>
      </c>
      <c r="G96" s="14">
        <v>2.153817555934352</v>
      </c>
      <c r="H96" s="15">
        <v>6.303216096642543E-2</v>
      </c>
      <c r="I96" s="15">
        <v>0.99796670448495406</v>
      </c>
      <c r="J96" s="14">
        <v>23.951200907638899</v>
      </c>
    </row>
  </sheetData>
  <mergeCells count="16">
    <mergeCell ref="B82:J82"/>
    <mergeCell ref="B90:J90"/>
    <mergeCell ref="B34:J34"/>
    <mergeCell ref="B42:J42"/>
    <mergeCell ref="B50:J50"/>
    <mergeCell ref="B58:J58"/>
    <mergeCell ref="B66:J66"/>
    <mergeCell ref="B74:J74"/>
    <mergeCell ref="B26:J26"/>
    <mergeCell ref="B2:J2"/>
    <mergeCell ref="L2:Y2"/>
    <mergeCell ref="B8:C8"/>
    <mergeCell ref="B10:J10"/>
    <mergeCell ref="B18:J18"/>
    <mergeCell ref="L18:Y18"/>
    <mergeCell ref="L10:Y10"/>
  </mergeCells>
  <phoneticPr fontId="11" type="noConversion"/>
  <dataValidations count="1">
    <dataValidation type="custom" allowBlank="1" showInputMessage="1" showErrorMessage="1" errorTitle="Error" error="No Circle" sqref="H56:I56 H8:I8 H88:I88 H80:I80 H64:I64 H72:I72 H48:I48 H40:I40 H32:I32 H24:I24 H16:I16 H96:I96" xr:uid="{437FFB5B-D786-4F17-B046-AB83E4C8693E}">
      <formula1>$C8&lt;&gt;0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E278-A394-4822-A21B-692031DF5EE6}">
  <dimension ref="A1:Q207"/>
  <sheetViews>
    <sheetView topLeftCell="G10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3</v>
      </c>
      <c r="K4" s="2">
        <v>24960</v>
      </c>
      <c r="L4" s="2">
        <v>1</v>
      </c>
      <c r="M4" s="2">
        <v>3</v>
      </c>
      <c r="N4" s="4">
        <v>0.28888888888888886</v>
      </c>
      <c r="O4" s="19">
        <f t="shared" si="0"/>
        <v>24960</v>
      </c>
      <c r="P4" s="19">
        <f t="shared" si="1"/>
        <v>3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1</v>
      </c>
      <c r="K5" s="2">
        <v>7920</v>
      </c>
      <c r="L5" s="2">
        <v>4</v>
      </c>
      <c r="M5" s="2">
        <v>1</v>
      </c>
      <c r="N5" s="4">
        <v>9.166666666666666E-2</v>
      </c>
      <c r="O5" s="19">
        <f t="shared" si="0"/>
        <v>31680</v>
      </c>
      <c r="P5" s="19">
        <f t="shared" si="1"/>
        <v>4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1</v>
      </c>
      <c r="K6" s="2">
        <v>9360</v>
      </c>
      <c r="L6" s="2">
        <v>3</v>
      </c>
      <c r="M6" s="2">
        <v>1</v>
      </c>
      <c r="N6" s="4">
        <v>0.10833333333333334</v>
      </c>
      <c r="O6" s="19">
        <f t="shared" si="0"/>
        <v>28080</v>
      </c>
      <c r="P6" s="19">
        <f t="shared" si="1"/>
        <v>3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3</v>
      </c>
      <c r="K7" s="2">
        <v>31104</v>
      </c>
      <c r="L7" s="2">
        <v>63</v>
      </c>
      <c r="M7" s="2">
        <v>3</v>
      </c>
      <c r="N7" s="4">
        <v>0.36</v>
      </c>
      <c r="O7" s="19">
        <f t="shared" si="0"/>
        <v>1959552</v>
      </c>
      <c r="P7" s="19">
        <f t="shared" si="1"/>
        <v>189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</v>
      </c>
      <c r="K8" s="2">
        <v>12264</v>
      </c>
      <c r="L8" s="2">
        <v>3</v>
      </c>
      <c r="M8" s="2">
        <v>1</v>
      </c>
      <c r="N8" s="4">
        <v>0.14194444444444446</v>
      </c>
      <c r="O8" s="19">
        <f t="shared" si="0"/>
        <v>36792</v>
      </c>
      <c r="P8" s="19">
        <f t="shared" si="1"/>
        <v>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2</v>
      </c>
      <c r="K9" s="2">
        <v>21164</v>
      </c>
      <c r="L9" s="2">
        <v>1</v>
      </c>
      <c r="M9" s="2">
        <v>2</v>
      </c>
      <c r="N9" s="4">
        <v>0.2449537037037037</v>
      </c>
      <c r="O9" s="19">
        <f t="shared" si="0"/>
        <v>21164</v>
      </c>
      <c r="P9" s="19">
        <f t="shared" si="1"/>
        <v>2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11</v>
      </c>
      <c r="K10" s="25">
        <f t="shared" si="2"/>
        <v>106772</v>
      </c>
      <c r="L10" s="25">
        <f t="shared" si="2"/>
        <v>4307</v>
      </c>
      <c r="M10" s="24"/>
      <c r="N10" s="26"/>
      <c r="O10" s="27">
        <f>SUM(O2:O9)/$L$10/86400</f>
        <v>5.6492553035970726E-3</v>
      </c>
      <c r="P10" s="28">
        <f>SUM(P2:P9)/$L$10</f>
        <v>4.7364755049918737E-2</v>
      </c>
      <c r="Q10" s="29">
        <f>1-O10/31</f>
        <v>0.99981776595794847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0</v>
      </c>
      <c r="K12" s="2">
        <v>0</v>
      </c>
      <c r="L12" s="2">
        <v>3</v>
      </c>
      <c r="M12" s="2">
        <v>0</v>
      </c>
      <c r="N12" s="4">
        <v>0</v>
      </c>
      <c r="O12" s="19">
        <f t="shared" ref="O12" si="3">K12*L12</f>
        <v>0</v>
      </c>
      <c r="P12" s="19">
        <f t="shared" ref="P12" si="4">J12*L12</f>
        <v>0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2</v>
      </c>
      <c r="K13" s="2">
        <v>1100</v>
      </c>
      <c r="L13" s="2">
        <v>0</v>
      </c>
      <c r="M13" s="2">
        <v>2</v>
      </c>
      <c r="N13" s="4">
        <v>1.2731481481481481E-2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0</v>
      </c>
      <c r="K14" s="2">
        <v>0</v>
      </c>
      <c r="L14" s="2">
        <v>102</v>
      </c>
      <c r="M14" s="2">
        <v>0</v>
      </c>
      <c r="N14" s="4">
        <v>0</v>
      </c>
      <c r="O14" s="19">
        <f t="shared" si="5"/>
        <v>0</v>
      </c>
      <c r="P14" s="19">
        <f t="shared" si="6"/>
        <v>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2</v>
      </c>
      <c r="K15" s="2">
        <v>1096</v>
      </c>
      <c r="L15" s="2">
        <v>5</v>
      </c>
      <c r="M15" s="2">
        <v>2</v>
      </c>
      <c r="N15" s="4">
        <v>1.2685185185185185E-2</v>
      </c>
      <c r="O15" s="19">
        <f t="shared" si="5"/>
        <v>5480</v>
      </c>
      <c r="P15" s="19">
        <f t="shared" si="6"/>
        <v>10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4</v>
      </c>
      <c r="K16" s="2">
        <v>8634</v>
      </c>
      <c r="L16" s="2">
        <v>85</v>
      </c>
      <c r="M16" s="2">
        <v>4</v>
      </c>
      <c r="N16" s="4">
        <v>9.993055555555555E-2</v>
      </c>
      <c r="O16" s="19">
        <f t="shared" si="5"/>
        <v>733890</v>
      </c>
      <c r="P16" s="19">
        <f t="shared" si="6"/>
        <v>340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4</v>
      </c>
      <c r="K17" s="2">
        <v>8632</v>
      </c>
      <c r="L17" s="2">
        <v>4772</v>
      </c>
      <c r="M17" s="2">
        <v>4</v>
      </c>
      <c r="N17" s="4">
        <v>9.9907407407407403E-2</v>
      </c>
      <c r="O17" s="19">
        <f t="shared" si="5"/>
        <v>41191904</v>
      </c>
      <c r="P17" s="19">
        <f t="shared" si="6"/>
        <v>19088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4</v>
      </c>
      <c r="K18" s="2">
        <v>8634</v>
      </c>
      <c r="L18" s="2">
        <v>2104</v>
      </c>
      <c r="M18" s="2">
        <v>4</v>
      </c>
      <c r="N18" s="4">
        <v>9.993055555555555E-2</v>
      </c>
      <c r="O18" s="19">
        <f t="shared" si="5"/>
        <v>18165936</v>
      </c>
      <c r="P18" s="19">
        <f t="shared" si="6"/>
        <v>8416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4</v>
      </c>
      <c r="K19" s="2">
        <v>8632</v>
      </c>
      <c r="L19" s="2">
        <v>1970</v>
      </c>
      <c r="M19" s="2">
        <v>4</v>
      </c>
      <c r="N19" s="4">
        <v>9.9907407407407403E-2</v>
      </c>
      <c r="O19" s="19">
        <f t="shared" si="5"/>
        <v>17005040</v>
      </c>
      <c r="P19" s="19">
        <f t="shared" si="6"/>
        <v>7880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4</v>
      </c>
      <c r="K20" s="2">
        <v>8837</v>
      </c>
      <c r="L20" s="2">
        <v>159</v>
      </c>
      <c r="M20" s="2">
        <v>4</v>
      </c>
      <c r="N20" s="4">
        <v>0.10228009259259259</v>
      </c>
      <c r="O20" s="19">
        <f t="shared" si="5"/>
        <v>1405083</v>
      </c>
      <c r="P20" s="19">
        <f t="shared" si="6"/>
        <v>636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2</v>
      </c>
      <c r="K22" s="2">
        <v>8317</v>
      </c>
      <c r="L22" s="2">
        <v>3901</v>
      </c>
      <c r="M22" s="2">
        <v>2</v>
      </c>
      <c r="N22" s="4">
        <v>9.6261574074074069E-2</v>
      </c>
      <c r="O22" s="19">
        <f t="shared" si="5"/>
        <v>32444617</v>
      </c>
      <c r="P22" s="19">
        <f t="shared" si="6"/>
        <v>7802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2</v>
      </c>
      <c r="K23" s="2">
        <v>8318</v>
      </c>
      <c r="L23" s="2">
        <v>1345</v>
      </c>
      <c r="M23" s="2">
        <v>2</v>
      </c>
      <c r="N23" s="4">
        <v>9.6273148148148149E-2</v>
      </c>
      <c r="O23" s="19">
        <f t="shared" si="5"/>
        <v>11187710</v>
      </c>
      <c r="P23" s="19">
        <f t="shared" si="6"/>
        <v>2690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1</v>
      </c>
      <c r="K26" s="2">
        <v>2184</v>
      </c>
      <c r="L26" s="2">
        <v>1</v>
      </c>
      <c r="M26" s="2">
        <v>1</v>
      </c>
      <c r="N26" s="4">
        <v>2.5277777777777777E-2</v>
      </c>
      <c r="O26" s="19">
        <f t="shared" si="5"/>
        <v>2184</v>
      </c>
      <c r="P26" s="19">
        <f t="shared" si="6"/>
        <v>1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3</v>
      </c>
      <c r="K27" s="2">
        <v>2057</v>
      </c>
      <c r="L27" s="2">
        <v>972</v>
      </c>
      <c r="M27" s="2">
        <v>3</v>
      </c>
      <c r="N27" s="4">
        <v>2.3807870370370372E-2</v>
      </c>
      <c r="O27" s="19">
        <f t="shared" si="5"/>
        <v>1999404</v>
      </c>
      <c r="P27" s="19">
        <f t="shared" si="6"/>
        <v>2916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6</v>
      </c>
      <c r="K29" s="2">
        <v>42943</v>
      </c>
      <c r="L29" s="2">
        <v>19</v>
      </c>
      <c r="M29" s="2">
        <v>6</v>
      </c>
      <c r="N29" s="4">
        <v>0.49702546296296296</v>
      </c>
      <c r="O29" s="19">
        <f t="shared" si="5"/>
        <v>815917</v>
      </c>
      <c r="P29" s="19">
        <f t="shared" si="6"/>
        <v>114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7</v>
      </c>
      <c r="K30" s="2">
        <v>7291</v>
      </c>
      <c r="L30" s="2">
        <v>2389</v>
      </c>
      <c r="M30" s="2">
        <v>7</v>
      </c>
      <c r="N30" s="4">
        <v>8.4386574074074072E-2</v>
      </c>
      <c r="O30" s="19">
        <f t="shared" si="5"/>
        <v>17418199</v>
      </c>
      <c r="P30" s="19">
        <f t="shared" si="6"/>
        <v>16723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4</v>
      </c>
      <c r="K31" s="2">
        <v>2453</v>
      </c>
      <c r="L31" s="2">
        <v>41</v>
      </c>
      <c r="M31" s="2">
        <v>4</v>
      </c>
      <c r="N31" s="4">
        <v>2.8391203703703703E-2</v>
      </c>
      <c r="O31" s="19">
        <f t="shared" si="5"/>
        <v>100573</v>
      </c>
      <c r="P31" s="19">
        <f t="shared" si="6"/>
        <v>164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11</v>
      </c>
      <c r="K34" s="2">
        <v>18587</v>
      </c>
      <c r="L34" s="2">
        <v>385</v>
      </c>
      <c r="M34" s="2">
        <v>11</v>
      </c>
      <c r="N34" s="4">
        <v>0.21512731481481481</v>
      </c>
      <c r="O34" s="19">
        <f t="shared" si="5"/>
        <v>7155995</v>
      </c>
      <c r="P34" s="19">
        <f t="shared" si="6"/>
        <v>4235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4">
        <v>0</v>
      </c>
      <c r="O35" s="19">
        <f t="shared" si="5"/>
        <v>0</v>
      </c>
      <c r="P35" s="19">
        <f t="shared" si="6"/>
        <v>0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4</v>
      </c>
      <c r="K36" s="2">
        <v>11687</v>
      </c>
      <c r="L36" s="2">
        <v>854</v>
      </c>
      <c r="M36" s="2">
        <v>4</v>
      </c>
      <c r="N36" s="4">
        <v>0.13526620370370371</v>
      </c>
      <c r="O36" s="19">
        <f t="shared" si="5"/>
        <v>9980698</v>
      </c>
      <c r="P36" s="19">
        <f t="shared" si="6"/>
        <v>3416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5</v>
      </c>
      <c r="K37" s="2">
        <v>11198</v>
      </c>
      <c r="L37" s="2">
        <v>1</v>
      </c>
      <c r="M37" s="2">
        <v>5</v>
      </c>
      <c r="N37" s="4">
        <v>0.12960648148148149</v>
      </c>
      <c r="O37" s="19">
        <f t="shared" si="5"/>
        <v>11198</v>
      </c>
      <c r="P37" s="19">
        <f t="shared" si="6"/>
        <v>5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3</v>
      </c>
      <c r="K38" s="2">
        <v>2839</v>
      </c>
      <c r="L38" s="2">
        <v>9</v>
      </c>
      <c r="M38" s="2">
        <v>3</v>
      </c>
      <c r="N38" s="4">
        <v>3.2858796296296296E-2</v>
      </c>
      <c r="O38" s="19">
        <f t="shared" si="5"/>
        <v>25551</v>
      </c>
      <c r="P38" s="19">
        <f t="shared" si="6"/>
        <v>27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2</v>
      </c>
      <c r="K39" s="2">
        <v>3108</v>
      </c>
      <c r="L39" s="2">
        <v>1</v>
      </c>
      <c r="M39" s="2">
        <v>2</v>
      </c>
      <c r="N39" s="4">
        <v>3.5972222222222225E-2</v>
      </c>
      <c r="O39" s="19">
        <f t="shared" si="5"/>
        <v>3108</v>
      </c>
      <c r="P39" s="19">
        <f t="shared" si="6"/>
        <v>2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6</v>
      </c>
      <c r="K40" s="2">
        <v>7084</v>
      </c>
      <c r="L40" s="2">
        <v>220</v>
      </c>
      <c r="M40" s="2">
        <v>6</v>
      </c>
      <c r="N40" s="4">
        <v>8.1990740740740739E-2</v>
      </c>
      <c r="O40" s="19">
        <f t="shared" si="5"/>
        <v>1558480</v>
      </c>
      <c r="P40" s="19">
        <f t="shared" si="6"/>
        <v>1320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4</v>
      </c>
      <c r="K42" s="2">
        <v>2828</v>
      </c>
      <c r="L42" s="2">
        <v>2</v>
      </c>
      <c r="M42" s="2">
        <v>4</v>
      </c>
      <c r="N42" s="4">
        <v>3.2731481481481479E-2</v>
      </c>
      <c r="O42" s="19">
        <f t="shared" si="5"/>
        <v>5656</v>
      </c>
      <c r="P42" s="19">
        <f t="shared" si="6"/>
        <v>8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6</v>
      </c>
      <c r="K43" s="2">
        <v>22032</v>
      </c>
      <c r="L43" s="2">
        <v>12</v>
      </c>
      <c r="M43" s="2">
        <v>6</v>
      </c>
      <c r="N43" s="4">
        <v>0.255</v>
      </c>
      <c r="O43" s="19">
        <f t="shared" si="5"/>
        <v>264384</v>
      </c>
      <c r="P43" s="19">
        <f t="shared" si="6"/>
        <v>72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0</v>
      </c>
      <c r="K44" s="2">
        <v>0</v>
      </c>
      <c r="L44" s="2">
        <v>22</v>
      </c>
      <c r="M44" s="2">
        <v>0</v>
      </c>
      <c r="N44" s="4">
        <v>0</v>
      </c>
      <c r="O44" s="19">
        <f t="shared" si="5"/>
        <v>0</v>
      </c>
      <c r="P44" s="19">
        <f t="shared" si="6"/>
        <v>0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3</v>
      </c>
      <c r="K45" s="2">
        <v>5639</v>
      </c>
      <c r="L45" s="2">
        <v>3</v>
      </c>
      <c r="M45" s="2">
        <v>3</v>
      </c>
      <c r="N45" s="4">
        <v>6.5266203703703701E-2</v>
      </c>
      <c r="O45" s="19">
        <f t="shared" si="5"/>
        <v>16917</v>
      </c>
      <c r="P45" s="19">
        <f t="shared" si="6"/>
        <v>9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18</v>
      </c>
      <c r="K46" s="2">
        <v>18432</v>
      </c>
      <c r="L46" s="2">
        <v>3</v>
      </c>
      <c r="M46" s="2">
        <v>18</v>
      </c>
      <c r="N46" s="4">
        <v>0.21333333333333335</v>
      </c>
      <c r="O46" s="19">
        <f t="shared" si="5"/>
        <v>55296</v>
      </c>
      <c r="P46" s="19">
        <f t="shared" si="6"/>
        <v>54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6</v>
      </c>
      <c r="K47" s="2">
        <v>8172</v>
      </c>
      <c r="L47" s="2">
        <v>37</v>
      </c>
      <c r="M47" s="2">
        <v>6</v>
      </c>
      <c r="N47" s="4">
        <v>9.4583333333333339E-2</v>
      </c>
      <c r="O47" s="19">
        <f t="shared" si="5"/>
        <v>302364</v>
      </c>
      <c r="P47" s="19">
        <f t="shared" si="6"/>
        <v>222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7</v>
      </c>
      <c r="K48" s="2">
        <v>5880</v>
      </c>
      <c r="L48" s="2">
        <v>38</v>
      </c>
      <c r="M48" s="2">
        <v>7</v>
      </c>
      <c r="N48" s="4">
        <v>6.805555555555555E-2</v>
      </c>
      <c r="O48" s="19">
        <f t="shared" si="5"/>
        <v>223440</v>
      </c>
      <c r="P48" s="19">
        <f t="shared" si="6"/>
        <v>266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0</v>
      </c>
      <c r="K49" s="2">
        <v>0</v>
      </c>
      <c r="L49" s="2">
        <v>1</v>
      </c>
      <c r="M49" s="2">
        <v>0</v>
      </c>
      <c r="N49" s="4">
        <v>0</v>
      </c>
      <c r="O49" s="19">
        <f t="shared" si="5"/>
        <v>0</v>
      </c>
      <c r="P49" s="19">
        <f t="shared" si="6"/>
        <v>0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4</v>
      </c>
      <c r="K50" s="2">
        <v>6590</v>
      </c>
      <c r="L50" s="2">
        <v>5</v>
      </c>
      <c r="M50" s="2">
        <v>4</v>
      </c>
      <c r="N50" s="4">
        <v>7.6273148148148145E-2</v>
      </c>
      <c r="O50" s="19">
        <f t="shared" si="5"/>
        <v>32950</v>
      </c>
      <c r="P50" s="19">
        <f t="shared" si="6"/>
        <v>20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32</v>
      </c>
      <c r="K51" s="2">
        <v>37269</v>
      </c>
      <c r="L51" s="2">
        <v>83</v>
      </c>
      <c r="M51" s="2">
        <v>32</v>
      </c>
      <c r="N51" s="4">
        <v>0.43135416666666665</v>
      </c>
      <c r="O51" s="19">
        <f t="shared" si="5"/>
        <v>3093327</v>
      </c>
      <c r="P51" s="19">
        <f t="shared" si="6"/>
        <v>2656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3</v>
      </c>
      <c r="K52" s="2">
        <v>1680</v>
      </c>
      <c r="L52" s="2">
        <v>12</v>
      </c>
      <c r="M52" s="2">
        <v>3</v>
      </c>
      <c r="N52" s="4">
        <v>1.9444444444444445E-2</v>
      </c>
      <c r="O52" s="19">
        <f t="shared" si="5"/>
        <v>20160</v>
      </c>
      <c r="P52" s="19">
        <f t="shared" si="6"/>
        <v>36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3</v>
      </c>
      <c r="K53" s="2">
        <v>2332</v>
      </c>
      <c r="L53" s="2">
        <v>978</v>
      </c>
      <c r="M53" s="2">
        <v>3</v>
      </c>
      <c r="N53" s="4">
        <v>2.6990740740740742E-2</v>
      </c>
      <c r="O53" s="19">
        <f t="shared" si="5"/>
        <v>2280696</v>
      </c>
      <c r="P53" s="19">
        <f t="shared" si="6"/>
        <v>2934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10</v>
      </c>
      <c r="K54" s="2">
        <v>9087</v>
      </c>
      <c r="L54" s="2">
        <v>1384</v>
      </c>
      <c r="M54" s="2">
        <v>10</v>
      </c>
      <c r="N54" s="4">
        <v>0.10517361111111111</v>
      </c>
      <c r="O54" s="19">
        <f t="shared" si="5"/>
        <v>12576408</v>
      </c>
      <c r="P54" s="19">
        <f t="shared" si="6"/>
        <v>13840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7</v>
      </c>
      <c r="K56" s="2">
        <v>9449</v>
      </c>
      <c r="L56" s="2">
        <v>22</v>
      </c>
      <c r="M56" s="2">
        <v>7</v>
      </c>
      <c r="N56" s="4">
        <v>0.10936342592592592</v>
      </c>
      <c r="O56" s="19">
        <f t="shared" si="5"/>
        <v>207878</v>
      </c>
      <c r="P56" s="19">
        <f t="shared" si="6"/>
        <v>154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9</v>
      </c>
      <c r="K57" s="2">
        <v>9568</v>
      </c>
      <c r="L57" s="2">
        <v>712</v>
      </c>
      <c r="M57" s="2">
        <v>9</v>
      </c>
      <c r="N57" s="4">
        <v>0.11074074074074074</v>
      </c>
      <c r="O57" s="19">
        <f t="shared" si="5"/>
        <v>6812416</v>
      </c>
      <c r="P57" s="19">
        <f t="shared" si="6"/>
        <v>6408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16</v>
      </c>
      <c r="K58" s="2">
        <v>20420</v>
      </c>
      <c r="L58" s="2">
        <v>8</v>
      </c>
      <c r="M58" s="2">
        <v>16</v>
      </c>
      <c r="N58" s="4">
        <v>0.2363425925925926</v>
      </c>
      <c r="O58" s="19">
        <f t="shared" si="5"/>
        <v>163360</v>
      </c>
      <c r="P58" s="19">
        <f t="shared" si="6"/>
        <v>128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7</v>
      </c>
      <c r="K59" s="2">
        <v>5513</v>
      </c>
      <c r="L59" s="2">
        <v>2</v>
      </c>
      <c r="M59" s="2">
        <v>7</v>
      </c>
      <c r="N59" s="4">
        <v>6.3807870370370376E-2</v>
      </c>
      <c r="O59" s="19">
        <f t="shared" si="5"/>
        <v>11026</v>
      </c>
      <c r="P59" s="19">
        <f t="shared" si="6"/>
        <v>14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3</v>
      </c>
      <c r="K60" s="2">
        <v>2944</v>
      </c>
      <c r="L60" s="2">
        <v>33</v>
      </c>
      <c r="M60" s="2">
        <v>3</v>
      </c>
      <c r="N60" s="4">
        <v>3.4074074074074076E-2</v>
      </c>
      <c r="O60" s="19">
        <f t="shared" si="5"/>
        <v>97152</v>
      </c>
      <c r="P60" s="19">
        <f t="shared" si="6"/>
        <v>99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10</v>
      </c>
      <c r="K62" s="2">
        <v>19316</v>
      </c>
      <c r="L62" s="2">
        <v>262</v>
      </c>
      <c r="M62" s="2">
        <v>10</v>
      </c>
      <c r="N62" s="4">
        <v>0.22356481481481483</v>
      </c>
      <c r="O62" s="19">
        <f t="shared" si="5"/>
        <v>5060792</v>
      </c>
      <c r="P62" s="19">
        <f t="shared" si="6"/>
        <v>2620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3</v>
      </c>
      <c r="K63" s="2">
        <v>8201</v>
      </c>
      <c r="L63" s="2">
        <v>504</v>
      </c>
      <c r="M63" s="2">
        <v>3</v>
      </c>
      <c r="N63" s="4">
        <v>9.4918981481481479E-2</v>
      </c>
      <c r="O63" s="19">
        <f t="shared" si="5"/>
        <v>4133304</v>
      </c>
      <c r="P63" s="19">
        <f t="shared" si="6"/>
        <v>1512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22</v>
      </c>
      <c r="K64" s="2">
        <v>30409</v>
      </c>
      <c r="L64" s="2">
        <v>246</v>
      </c>
      <c r="M64" s="2">
        <v>22</v>
      </c>
      <c r="N64" s="4">
        <v>0.35195601851851854</v>
      </c>
      <c r="O64" s="19">
        <f t="shared" si="5"/>
        <v>7480614</v>
      </c>
      <c r="P64" s="19">
        <f t="shared" si="6"/>
        <v>5412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3</v>
      </c>
      <c r="K65" s="2">
        <v>9576</v>
      </c>
      <c r="L65" s="2">
        <v>115</v>
      </c>
      <c r="M65" s="2">
        <v>3</v>
      </c>
      <c r="N65" s="4">
        <v>0.11083333333333334</v>
      </c>
      <c r="O65" s="19">
        <f t="shared" si="5"/>
        <v>1101240</v>
      </c>
      <c r="P65" s="19">
        <f t="shared" si="6"/>
        <v>345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4</v>
      </c>
      <c r="K67" s="2">
        <v>4497</v>
      </c>
      <c r="L67" s="2">
        <v>63</v>
      </c>
      <c r="M67" s="2">
        <v>4</v>
      </c>
      <c r="N67" s="4">
        <v>5.2048611111111108E-2</v>
      </c>
      <c r="O67" s="19">
        <f t="shared" si="5"/>
        <v>283311</v>
      </c>
      <c r="P67" s="19">
        <f t="shared" si="6"/>
        <v>252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3</v>
      </c>
      <c r="K68" s="2">
        <v>2215</v>
      </c>
      <c r="L68" s="2">
        <v>37</v>
      </c>
      <c r="M68" s="2">
        <v>3</v>
      </c>
      <c r="N68" s="4">
        <v>2.5636574074074076E-2</v>
      </c>
      <c r="O68" s="19">
        <f t="shared" si="5"/>
        <v>81955</v>
      </c>
      <c r="P68" s="19">
        <f t="shared" si="6"/>
        <v>111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2</v>
      </c>
      <c r="K69" s="2">
        <v>2232</v>
      </c>
      <c r="L69" s="2">
        <v>182</v>
      </c>
      <c r="M69" s="2">
        <v>2</v>
      </c>
      <c r="N69" s="4">
        <v>2.5833333333333333E-2</v>
      </c>
      <c r="O69" s="19">
        <f t="shared" si="5"/>
        <v>406224</v>
      </c>
      <c r="P69" s="19">
        <f t="shared" si="6"/>
        <v>364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2</v>
      </c>
      <c r="K70" s="2">
        <v>1163</v>
      </c>
      <c r="L70" s="2">
        <v>1</v>
      </c>
      <c r="M70" s="2">
        <v>2</v>
      </c>
      <c r="N70" s="4">
        <v>1.3460648148148149E-2</v>
      </c>
      <c r="O70" s="19">
        <f t="shared" si="5"/>
        <v>1163</v>
      </c>
      <c r="P70" s="19">
        <f t="shared" si="6"/>
        <v>2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267</v>
      </c>
      <c r="K71" s="25">
        <f t="shared" ref="K71:L71" si="7">SUM(K12:K70)</f>
        <v>419075</v>
      </c>
      <c r="L71" s="25">
        <f t="shared" si="7"/>
        <v>30301</v>
      </c>
      <c r="O71" s="27">
        <f>SUM(O12:O70)/$L$71/86400</f>
        <v>7.8656415813192812E-2</v>
      </c>
      <c r="P71" s="33">
        <f>SUM(P12:P70)/$L$71</f>
        <v>3.7399095739414543</v>
      </c>
      <c r="Q71" s="29">
        <f>1-O71/31</f>
        <v>0.99746269626409056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3</v>
      </c>
      <c r="K73" s="2">
        <v>7484</v>
      </c>
      <c r="L73" s="2">
        <v>15</v>
      </c>
      <c r="M73" s="2">
        <v>3</v>
      </c>
      <c r="N73" s="4">
        <v>8.6620370370370375E-2</v>
      </c>
      <c r="O73" s="19">
        <f t="shared" ref="O73" si="8">K73*L73</f>
        <v>112260</v>
      </c>
      <c r="P73" s="19">
        <f t="shared" ref="P73" si="9">J73*L73</f>
        <v>45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0</v>
      </c>
      <c r="K74" s="2">
        <v>0</v>
      </c>
      <c r="L74" s="2">
        <v>4</v>
      </c>
      <c r="M74" s="2">
        <v>0</v>
      </c>
      <c r="N74" s="4">
        <v>0</v>
      </c>
      <c r="O74" s="19">
        <f t="shared" ref="O74:O137" si="10">K74*L74</f>
        <v>0</v>
      </c>
      <c r="P74" s="19">
        <f t="shared" ref="P74:P137" si="11">J74*L74</f>
        <v>0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1</v>
      </c>
      <c r="K75" s="2">
        <v>1925</v>
      </c>
      <c r="L75" s="2">
        <v>1</v>
      </c>
      <c r="M75" s="2">
        <v>1</v>
      </c>
      <c r="N75" s="4">
        <v>2.2280092592592591E-2</v>
      </c>
      <c r="O75" s="19">
        <f t="shared" si="10"/>
        <v>1925</v>
      </c>
      <c r="P75" s="19">
        <f t="shared" si="11"/>
        <v>1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2294</v>
      </c>
      <c r="L76" s="2">
        <v>1</v>
      </c>
      <c r="M76" s="2">
        <v>1</v>
      </c>
      <c r="N76" s="4">
        <v>2.6550925925925926E-2</v>
      </c>
      <c r="O76" s="19">
        <f t="shared" si="10"/>
        <v>2294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5064</v>
      </c>
      <c r="L77" s="2">
        <v>18</v>
      </c>
      <c r="M77" s="2">
        <v>1</v>
      </c>
      <c r="N77" s="4">
        <v>5.8611111111111114E-2</v>
      </c>
      <c r="O77" s="19">
        <f t="shared" si="10"/>
        <v>91152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2</v>
      </c>
      <c r="K78" s="2">
        <v>3888</v>
      </c>
      <c r="L78" s="2">
        <v>102</v>
      </c>
      <c r="M78" s="2">
        <v>2</v>
      </c>
      <c r="N78" s="4">
        <v>4.4999999999999998E-2</v>
      </c>
      <c r="O78" s="19">
        <f t="shared" si="10"/>
        <v>396576</v>
      </c>
      <c r="P78" s="19">
        <f t="shared" si="11"/>
        <v>204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1</v>
      </c>
      <c r="K79" s="2">
        <v>1566</v>
      </c>
      <c r="L79" s="2">
        <v>2</v>
      </c>
      <c r="M79" s="2">
        <v>1</v>
      </c>
      <c r="N79" s="4">
        <v>1.8124999999999999E-2</v>
      </c>
      <c r="O79" s="19">
        <f t="shared" si="10"/>
        <v>3132</v>
      </c>
      <c r="P79" s="19">
        <f t="shared" si="11"/>
        <v>2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884</v>
      </c>
      <c r="L80" s="2">
        <v>19</v>
      </c>
      <c r="M80" s="2">
        <v>1</v>
      </c>
      <c r="N80" s="4">
        <v>1.0231481481481482E-2</v>
      </c>
      <c r="O80" s="19">
        <f t="shared" si="10"/>
        <v>16796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3</v>
      </c>
      <c r="K81" s="2">
        <v>5170</v>
      </c>
      <c r="L81" s="2">
        <v>58</v>
      </c>
      <c r="M81" s="2">
        <v>3</v>
      </c>
      <c r="N81" s="4">
        <v>5.9837962962962961E-2</v>
      </c>
      <c r="O81" s="19">
        <f t="shared" si="10"/>
        <v>299860</v>
      </c>
      <c r="P81" s="19">
        <f t="shared" si="11"/>
        <v>174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2645</v>
      </c>
      <c r="L82" s="2">
        <v>62</v>
      </c>
      <c r="M82" s="2">
        <v>2</v>
      </c>
      <c r="N82" s="4">
        <v>3.0613425925925926E-2</v>
      </c>
      <c r="O82" s="19">
        <f t="shared" si="10"/>
        <v>163990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2</v>
      </c>
      <c r="K83" s="2">
        <v>3264</v>
      </c>
      <c r="L83" s="2">
        <v>24</v>
      </c>
      <c r="M83" s="2">
        <v>2</v>
      </c>
      <c r="N83" s="4">
        <v>3.7777777777777778E-2</v>
      </c>
      <c r="O83" s="19">
        <f t="shared" si="10"/>
        <v>78336</v>
      </c>
      <c r="P83" s="19">
        <f t="shared" si="11"/>
        <v>48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4</v>
      </c>
      <c r="K84" s="2">
        <v>15940</v>
      </c>
      <c r="L84" s="2">
        <v>22</v>
      </c>
      <c r="M84" s="2">
        <v>4</v>
      </c>
      <c r="N84" s="4">
        <v>0.18449074074074073</v>
      </c>
      <c r="O84" s="19">
        <f t="shared" si="10"/>
        <v>350680</v>
      </c>
      <c r="P84" s="19">
        <f t="shared" si="11"/>
        <v>88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1103</v>
      </c>
      <c r="L86" s="2">
        <v>1</v>
      </c>
      <c r="M86" s="2">
        <v>1</v>
      </c>
      <c r="N86" s="4">
        <v>1.2766203703703703E-2</v>
      </c>
      <c r="O86" s="19">
        <f t="shared" si="10"/>
        <v>1103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13017</v>
      </c>
      <c r="L87" s="2">
        <v>2</v>
      </c>
      <c r="M87" s="2">
        <v>1</v>
      </c>
      <c r="N87" s="4">
        <v>0.15065972222222221</v>
      </c>
      <c r="O87" s="19">
        <f t="shared" si="10"/>
        <v>26034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13017</v>
      </c>
      <c r="L88" s="2">
        <v>1</v>
      </c>
      <c r="M88" s="2">
        <v>1</v>
      </c>
      <c r="N88" s="4">
        <v>0.15065972222222221</v>
      </c>
      <c r="O88" s="19">
        <f t="shared" si="10"/>
        <v>13017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2</v>
      </c>
      <c r="K91" s="2">
        <v>4397</v>
      </c>
      <c r="L91" s="2">
        <v>158</v>
      </c>
      <c r="M91" s="2">
        <v>2</v>
      </c>
      <c r="N91" s="4">
        <v>5.0891203703703702E-2</v>
      </c>
      <c r="O91" s="19">
        <f t="shared" si="10"/>
        <v>694726</v>
      </c>
      <c r="P91" s="19">
        <f t="shared" si="11"/>
        <v>316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3621</v>
      </c>
      <c r="L92" s="2">
        <v>1</v>
      </c>
      <c r="M92" s="2">
        <v>1</v>
      </c>
      <c r="N92" s="4">
        <v>4.1909722222222223E-2</v>
      </c>
      <c r="O92" s="19">
        <f t="shared" si="10"/>
        <v>3621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1</v>
      </c>
      <c r="K94" s="2">
        <v>2335</v>
      </c>
      <c r="L94" s="2">
        <v>56</v>
      </c>
      <c r="M94" s="2">
        <v>1</v>
      </c>
      <c r="N94" s="4">
        <v>2.7025462962962963E-2</v>
      </c>
      <c r="O94" s="19">
        <f t="shared" si="10"/>
        <v>130760</v>
      </c>
      <c r="P94" s="19">
        <f t="shared" si="11"/>
        <v>56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1</v>
      </c>
      <c r="K95" s="2">
        <v>2337</v>
      </c>
      <c r="L95" s="2">
        <v>81</v>
      </c>
      <c r="M95" s="2">
        <v>1</v>
      </c>
      <c r="N95" s="4">
        <v>2.704861111111111E-2</v>
      </c>
      <c r="O95" s="19">
        <f t="shared" si="10"/>
        <v>189297</v>
      </c>
      <c r="P95" s="19">
        <f t="shared" si="11"/>
        <v>81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3</v>
      </c>
      <c r="K96" s="2">
        <v>16092</v>
      </c>
      <c r="L96" s="2">
        <v>96</v>
      </c>
      <c r="M96" s="2">
        <v>3</v>
      </c>
      <c r="N96" s="4">
        <v>0.18625</v>
      </c>
      <c r="O96" s="19">
        <f t="shared" si="10"/>
        <v>1544832</v>
      </c>
      <c r="P96" s="19">
        <f t="shared" si="11"/>
        <v>288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4</v>
      </c>
      <c r="K97" s="2">
        <v>15772</v>
      </c>
      <c r="L97" s="2">
        <v>1080</v>
      </c>
      <c r="M97" s="2">
        <v>4</v>
      </c>
      <c r="N97" s="4">
        <v>0.18254629629629629</v>
      </c>
      <c r="O97" s="19">
        <f t="shared" si="10"/>
        <v>17033760</v>
      </c>
      <c r="P97" s="19">
        <f t="shared" si="11"/>
        <v>4320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3</v>
      </c>
      <c r="K98" s="2">
        <v>16432</v>
      </c>
      <c r="L98" s="2">
        <v>171</v>
      </c>
      <c r="M98" s="2">
        <v>3</v>
      </c>
      <c r="N98" s="4">
        <v>0.19018518518518518</v>
      </c>
      <c r="O98" s="19">
        <f t="shared" si="10"/>
        <v>2809872</v>
      </c>
      <c r="P98" s="19">
        <f t="shared" si="11"/>
        <v>513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18678</v>
      </c>
      <c r="L99" s="2">
        <v>24</v>
      </c>
      <c r="M99" s="2">
        <v>3</v>
      </c>
      <c r="N99" s="4">
        <v>0.21618055555555554</v>
      </c>
      <c r="O99" s="19">
        <f t="shared" si="10"/>
        <v>448272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3</v>
      </c>
      <c r="K100" s="2">
        <v>10462</v>
      </c>
      <c r="L100" s="2">
        <v>598</v>
      </c>
      <c r="M100" s="2">
        <v>3</v>
      </c>
      <c r="N100" s="4">
        <v>0.12108796296296297</v>
      </c>
      <c r="O100" s="19">
        <f t="shared" si="10"/>
        <v>6256276</v>
      </c>
      <c r="P100" s="19">
        <f t="shared" si="11"/>
        <v>1794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5414</v>
      </c>
      <c r="L101" s="2">
        <v>58</v>
      </c>
      <c r="M101" s="2">
        <v>2</v>
      </c>
      <c r="N101" s="4">
        <v>6.2662037037037044E-2</v>
      </c>
      <c r="O101" s="19">
        <f t="shared" si="10"/>
        <v>314012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3328</v>
      </c>
      <c r="L102" s="2">
        <v>180</v>
      </c>
      <c r="M102" s="2">
        <v>2</v>
      </c>
      <c r="N102" s="4">
        <v>3.8518518518518521E-2</v>
      </c>
      <c r="O102" s="19">
        <f t="shared" si="10"/>
        <v>599040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2</v>
      </c>
      <c r="K103" s="2">
        <v>4795</v>
      </c>
      <c r="L103" s="2">
        <v>2</v>
      </c>
      <c r="M103" s="2">
        <v>2</v>
      </c>
      <c r="N103" s="4">
        <v>5.5497685185185185E-2</v>
      </c>
      <c r="O103" s="19">
        <f t="shared" si="10"/>
        <v>9590</v>
      </c>
      <c r="P103" s="19">
        <f t="shared" si="11"/>
        <v>4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6</v>
      </c>
      <c r="K104" s="2">
        <v>14106</v>
      </c>
      <c r="L104" s="2">
        <v>137</v>
      </c>
      <c r="M104" s="2">
        <v>6</v>
      </c>
      <c r="N104" s="4">
        <v>0.16326388888888888</v>
      </c>
      <c r="O104" s="19">
        <f t="shared" si="10"/>
        <v>1932522</v>
      </c>
      <c r="P104" s="19">
        <f t="shared" si="11"/>
        <v>822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0</v>
      </c>
      <c r="K105" s="2">
        <v>0</v>
      </c>
      <c r="L105" s="2">
        <v>113</v>
      </c>
      <c r="M105" s="2">
        <v>0</v>
      </c>
      <c r="N105" s="4">
        <v>0</v>
      </c>
      <c r="O105" s="19">
        <f t="shared" si="10"/>
        <v>0</v>
      </c>
      <c r="P105" s="19">
        <f t="shared" si="11"/>
        <v>0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1437</v>
      </c>
      <c r="L106" s="2">
        <v>21</v>
      </c>
      <c r="M106" s="2">
        <v>1</v>
      </c>
      <c r="N106" s="4">
        <v>1.6631944444444446E-2</v>
      </c>
      <c r="O106" s="19">
        <f t="shared" si="10"/>
        <v>30177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6</v>
      </c>
      <c r="K107" s="2">
        <v>12606</v>
      </c>
      <c r="L107" s="2">
        <v>94</v>
      </c>
      <c r="M107" s="2">
        <v>6</v>
      </c>
      <c r="N107" s="4">
        <v>0.14590277777777777</v>
      </c>
      <c r="O107" s="19">
        <f t="shared" si="10"/>
        <v>1184964</v>
      </c>
      <c r="P107" s="19">
        <f t="shared" si="11"/>
        <v>564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1548</v>
      </c>
      <c r="L108" s="2">
        <v>51</v>
      </c>
      <c r="M108" s="2">
        <v>1</v>
      </c>
      <c r="N108" s="4">
        <v>1.7916666666666668E-2</v>
      </c>
      <c r="O108" s="19">
        <f t="shared" si="10"/>
        <v>78948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0</v>
      </c>
      <c r="K109" s="2">
        <v>0</v>
      </c>
      <c r="L109" s="2">
        <v>64</v>
      </c>
      <c r="M109" s="2">
        <v>0</v>
      </c>
      <c r="N109" s="4">
        <v>0</v>
      </c>
      <c r="O109" s="19">
        <f t="shared" si="10"/>
        <v>0</v>
      </c>
      <c r="P109" s="19">
        <f t="shared" si="11"/>
        <v>0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3</v>
      </c>
      <c r="K110" s="2">
        <v>16184</v>
      </c>
      <c r="L110" s="2">
        <v>24</v>
      </c>
      <c r="M110" s="2">
        <v>3</v>
      </c>
      <c r="N110" s="4">
        <v>0.18731481481481482</v>
      </c>
      <c r="O110" s="19">
        <f t="shared" si="10"/>
        <v>388416</v>
      </c>
      <c r="P110" s="19">
        <f t="shared" si="11"/>
        <v>72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2</v>
      </c>
      <c r="K111" s="2">
        <v>9620</v>
      </c>
      <c r="L111" s="2">
        <v>8</v>
      </c>
      <c r="M111" s="2">
        <v>2</v>
      </c>
      <c r="N111" s="4">
        <v>0.11134259259259259</v>
      </c>
      <c r="O111" s="19">
        <f t="shared" si="10"/>
        <v>76960</v>
      </c>
      <c r="P111" s="19">
        <f t="shared" si="11"/>
        <v>16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1836</v>
      </c>
      <c r="L112" s="2">
        <v>5</v>
      </c>
      <c r="M112" s="2">
        <v>1</v>
      </c>
      <c r="N112" s="4">
        <v>2.1250000000000002E-2</v>
      </c>
      <c r="O112" s="19">
        <f t="shared" si="10"/>
        <v>9180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4</v>
      </c>
      <c r="K113" s="2">
        <v>12269</v>
      </c>
      <c r="L113" s="2">
        <v>97</v>
      </c>
      <c r="M113" s="2">
        <v>4</v>
      </c>
      <c r="N113" s="4">
        <v>0.14200231481481482</v>
      </c>
      <c r="O113" s="19">
        <f t="shared" si="10"/>
        <v>1190093</v>
      </c>
      <c r="P113" s="19">
        <f t="shared" si="11"/>
        <v>388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2134</v>
      </c>
      <c r="L114" s="2">
        <v>9</v>
      </c>
      <c r="M114" s="2">
        <v>2</v>
      </c>
      <c r="N114" s="4">
        <v>2.4699074074074075E-2</v>
      </c>
      <c r="O114" s="19">
        <f t="shared" si="10"/>
        <v>19206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1</v>
      </c>
      <c r="K115" s="2">
        <v>1595</v>
      </c>
      <c r="L115" s="2">
        <v>2</v>
      </c>
      <c r="M115" s="2">
        <v>1</v>
      </c>
      <c r="N115" s="4">
        <v>1.846064814814815E-2</v>
      </c>
      <c r="O115" s="19">
        <f t="shared" si="10"/>
        <v>3190</v>
      </c>
      <c r="P115" s="19">
        <f t="shared" si="11"/>
        <v>2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2</v>
      </c>
      <c r="K117" s="2">
        <v>6490</v>
      </c>
      <c r="L117" s="2">
        <v>1</v>
      </c>
      <c r="M117" s="2">
        <v>2</v>
      </c>
      <c r="N117" s="4">
        <v>7.5115740740740747E-2</v>
      </c>
      <c r="O117" s="19">
        <f t="shared" si="10"/>
        <v>6490</v>
      </c>
      <c r="P117" s="19">
        <f t="shared" si="11"/>
        <v>2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5633</v>
      </c>
      <c r="L118" s="2">
        <v>8</v>
      </c>
      <c r="M118" s="2">
        <v>4</v>
      </c>
      <c r="N118" s="4">
        <v>6.519675925925926E-2</v>
      </c>
      <c r="O118" s="19">
        <f t="shared" si="10"/>
        <v>45064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0</v>
      </c>
      <c r="K119" s="2">
        <v>0</v>
      </c>
      <c r="L119" s="2">
        <v>39</v>
      </c>
      <c r="M119" s="2">
        <v>0</v>
      </c>
      <c r="N119" s="4">
        <v>0</v>
      </c>
      <c r="O119" s="19">
        <f t="shared" si="10"/>
        <v>0</v>
      </c>
      <c r="P119" s="19">
        <f t="shared" si="11"/>
        <v>0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4</v>
      </c>
      <c r="K120" s="2">
        <v>14621</v>
      </c>
      <c r="L120" s="2">
        <v>238</v>
      </c>
      <c r="M120" s="2">
        <v>4</v>
      </c>
      <c r="N120" s="4">
        <v>0.16922453703703705</v>
      </c>
      <c r="O120" s="19">
        <f t="shared" si="10"/>
        <v>3479798</v>
      </c>
      <c r="P120" s="19">
        <f t="shared" si="11"/>
        <v>952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1443</v>
      </c>
      <c r="L121" s="2">
        <v>157</v>
      </c>
      <c r="M121" s="2">
        <v>1</v>
      </c>
      <c r="N121" s="4">
        <v>1.6701388888888891E-2</v>
      </c>
      <c r="O121" s="19">
        <f t="shared" si="10"/>
        <v>226551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1647</v>
      </c>
      <c r="L122" s="2">
        <v>165</v>
      </c>
      <c r="M122" s="2">
        <v>1</v>
      </c>
      <c r="N122" s="4">
        <v>1.90625E-2</v>
      </c>
      <c r="O122" s="19">
        <f t="shared" si="10"/>
        <v>271755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2</v>
      </c>
      <c r="K123" s="2">
        <v>5313</v>
      </c>
      <c r="L123" s="2">
        <v>45</v>
      </c>
      <c r="M123" s="2">
        <v>2</v>
      </c>
      <c r="N123" s="4">
        <v>6.1493055555555558E-2</v>
      </c>
      <c r="O123" s="19">
        <f t="shared" si="10"/>
        <v>239085</v>
      </c>
      <c r="P123" s="19">
        <f t="shared" si="11"/>
        <v>90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3530</v>
      </c>
      <c r="L124" s="2">
        <v>48</v>
      </c>
      <c r="M124" s="2">
        <v>1</v>
      </c>
      <c r="N124" s="4">
        <v>4.085648148148148E-2</v>
      </c>
      <c r="O124" s="19">
        <f t="shared" si="10"/>
        <v>169440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2506</v>
      </c>
      <c r="L126" s="2">
        <v>7</v>
      </c>
      <c r="M126" s="2">
        <v>1</v>
      </c>
      <c r="N126" s="4">
        <v>2.900462962962963E-2</v>
      </c>
      <c r="O126" s="19">
        <f t="shared" si="10"/>
        <v>17542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3600</v>
      </c>
      <c r="L127" s="2">
        <v>8</v>
      </c>
      <c r="M127" s="2">
        <v>1</v>
      </c>
      <c r="N127" s="4">
        <v>4.1666666666666664E-2</v>
      </c>
      <c r="O127" s="19">
        <f t="shared" si="10"/>
        <v>28800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1332</v>
      </c>
      <c r="L128" s="2">
        <v>33</v>
      </c>
      <c r="M128" s="2">
        <v>1</v>
      </c>
      <c r="N128" s="4">
        <v>1.5416666666666667E-2</v>
      </c>
      <c r="O128" s="19">
        <f t="shared" si="10"/>
        <v>43956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1467</v>
      </c>
      <c r="L129" s="2">
        <v>36</v>
      </c>
      <c r="M129" s="2">
        <v>1</v>
      </c>
      <c r="N129" s="4">
        <v>1.6979166666666667E-2</v>
      </c>
      <c r="O129" s="19">
        <f t="shared" si="10"/>
        <v>52812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6</v>
      </c>
      <c r="K130" s="2">
        <v>14955</v>
      </c>
      <c r="L130" s="2">
        <v>62</v>
      </c>
      <c r="M130" s="2">
        <v>6</v>
      </c>
      <c r="N130" s="4">
        <v>0.17309027777777777</v>
      </c>
      <c r="O130" s="19">
        <f t="shared" si="10"/>
        <v>927210</v>
      </c>
      <c r="P130" s="19">
        <f t="shared" si="11"/>
        <v>372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13059</v>
      </c>
      <c r="L131" s="2">
        <v>81</v>
      </c>
      <c r="M131" s="2">
        <v>2</v>
      </c>
      <c r="N131" s="4">
        <v>0.15114583333333334</v>
      </c>
      <c r="O131" s="19">
        <f t="shared" si="10"/>
        <v>1057779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7736</v>
      </c>
      <c r="L132" s="2">
        <v>72</v>
      </c>
      <c r="M132" s="2">
        <v>1</v>
      </c>
      <c r="N132" s="4">
        <v>8.953703703703704E-2</v>
      </c>
      <c r="O132" s="19">
        <f t="shared" si="10"/>
        <v>556992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18799</v>
      </c>
      <c r="L133" s="2">
        <v>8</v>
      </c>
      <c r="M133" s="2">
        <v>2</v>
      </c>
      <c r="N133" s="4">
        <v>0.21758101851851852</v>
      </c>
      <c r="O133" s="19">
        <f t="shared" si="10"/>
        <v>150392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4</v>
      </c>
      <c r="K134" s="2">
        <v>8616</v>
      </c>
      <c r="L134" s="2">
        <v>605</v>
      </c>
      <c r="M134" s="2">
        <v>4</v>
      </c>
      <c r="N134" s="4">
        <v>9.9722222222222226E-2</v>
      </c>
      <c r="O134" s="19">
        <f t="shared" si="10"/>
        <v>5212680</v>
      </c>
      <c r="P134" s="19">
        <f t="shared" si="11"/>
        <v>2420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4</v>
      </c>
      <c r="K135" s="2">
        <v>17292</v>
      </c>
      <c r="L135" s="2">
        <v>28</v>
      </c>
      <c r="M135" s="2">
        <v>4</v>
      </c>
      <c r="N135" s="4">
        <v>0.20013888888888889</v>
      </c>
      <c r="O135" s="19">
        <f t="shared" si="10"/>
        <v>484176</v>
      </c>
      <c r="P135" s="19">
        <f t="shared" si="11"/>
        <v>112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5904</v>
      </c>
      <c r="L136" s="2">
        <v>87</v>
      </c>
      <c r="M136" s="2">
        <v>2</v>
      </c>
      <c r="N136" s="4">
        <v>6.8333333333333329E-2</v>
      </c>
      <c r="O136" s="19">
        <f t="shared" si="10"/>
        <v>513648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3492</v>
      </c>
      <c r="L138" s="2">
        <v>11</v>
      </c>
      <c r="M138" s="2">
        <v>1</v>
      </c>
      <c r="N138" s="4">
        <v>4.0416666666666663E-2</v>
      </c>
      <c r="O138" s="19">
        <f t="shared" ref="O138:O144" si="12">K138*L138</f>
        <v>38412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2</v>
      </c>
      <c r="K139" s="2">
        <v>4507</v>
      </c>
      <c r="L139" s="2">
        <v>372</v>
      </c>
      <c r="M139" s="2">
        <v>2</v>
      </c>
      <c r="N139" s="4">
        <v>5.2164351851851851E-2</v>
      </c>
      <c r="O139" s="19">
        <f t="shared" si="12"/>
        <v>1676604</v>
      </c>
      <c r="P139" s="19">
        <f t="shared" si="13"/>
        <v>744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4863</v>
      </c>
      <c r="L141" s="2">
        <v>1</v>
      </c>
      <c r="M141" s="2">
        <v>1</v>
      </c>
      <c r="N141" s="4">
        <v>5.6284722222222222E-2</v>
      </c>
      <c r="O141" s="19">
        <f t="shared" si="12"/>
        <v>4863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4">
        <v>0</v>
      </c>
      <c r="O144" s="19">
        <f t="shared" si="12"/>
        <v>0</v>
      </c>
      <c r="P144" s="19">
        <f t="shared" si="13"/>
        <v>0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122</v>
      </c>
      <c r="K145" s="25">
        <f>SUM(K73:K144)</f>
        <v>401064</v>
      </c>
      <c r="L145" s="25">
        <f>SUM(L73:L144)</f>
        <v>6117</v>
      </c>
      <c r="O145" s="27">
        <f>SUM(O73:O144)/$L$145/86400</f>
        <v>9.7839275334677483E-2</v>
      </c>
      <c r="P145" s="33">
        <f>SUM(P73:P144)/$L$145</f>
        <v>2.6519535720124243</v>
      </c>
      <c r="Q145" s="29">
        <f>1-O145/31</f>
        <v>0.99684389434404264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6</v>
      </c>
      <c r="K147" s="2">
        <v>33008</v>
      </c>
      <c r="L147" s="2">
        <v>232</v>
      </c>
      <c r="M147" s="2">
        <v>6</v>
      </c>
      <c r="N147" s="4">
        <v>0.38203703703703706</v>
      </c>
      <c r="O147" s="19">
        <f>K147*L147</f>
        <v>7657856</v>
      </c>
      <c r="P147" s="19">
        <f>J147*L147</f>
        <v>1392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0</v>
      </c>
      <c r="K148" s="2">
        <v>0</v>
      </c>
      <c r="L148" s="2">
        <v>187</v>
      </c>
      <c r="M148" s="2">
        <v>0</v>
      </c>
      <c r="N148" s="4">
        <v>0</v>
      </c>
      <c r="O148" s="19">
        <f t="shared" ref="O148:O199" si="14">K148*L148</f>
        <v>0</v>
      </c>
      <c r="P148" s="19">
        <f t="shared" ref="P148:P199" si="15">J148*L148</f>
        <v>0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2160</v>
      </c>
      <c r="L149" s="2">
        <v>1</v>
      </c>
      <c r="M149" s="2">
        <v>1</v>
      </c>
      <c r="N149" s="4">
        <v>2.5000000000000001E-2</v>
      </c>
      <c r="O149" s="19">
        <f t="shared" si="14"/>
        <v>2160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1</v>
      </c>
      <c r="K152" s="2">
        <v>1530</v>
      </c>
      <c r="L152" s="2">
        <v>5</v>
      </c>
      <c r="M152" s="2">
        <v>1</v>
      </c>
      <c r="N152" s="4">
        <v>1.7708333333333333E-2</v>
      </c>
      <c r="O152" s="19">
        <f t="shared" si="14"/>
        <v>7650</v>
      </c>
      <c r="P152" s="19">
        <f t="shared" si="15"/>
        <v>5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0</v>
      </c>
      <c r="K153" s="2">
        <v>0</v>
      </c>
      <c r="L153" s="2">
        <v>12</v>
      </c>
      <c r="M153" s="2">
        <v>0</v>
      </c>
      <c r="N153" s="4">
        <v>0</v>
      </c>
      <c r="O153" s="19">
        <f t="shared" si="14"/>
        <v>0</v>
      </c>
      <c r="P153" s="19">
        <f t="shared" si="15"/>
        <v>0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3810</v>
      </c>
      <c r="L154" s="2">
        <v>5</v>
      </c>
      <c r="M154" s="2">
        <v>1</v>
      </c>
      <c r="N154" s="4">
        <v>4.4097222222222225E-2</v>
      </c>
      <c r="O154" s="19">
        <f t="shared" si="14"/>
        <v>19050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12440</v>
      </c>
      <c r="L155" s="2">
        <v>22</v>
      </c>
      <c r="M155" s="2">
        <v>2</v>
      </c>
      <c r="N155" s="4">
        <v>0.14398148148148149</v>
      </c>
      <c r="O155" s="19">
        <f t="shared" si="14"/>
        <v>273680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2792</v>
      </c>
      <c r="L157" s="2">
        <v>4</v>
      </c>
      <c r="M157" s="2">
        <v>1</v>
      </c>
      <c r="N157" s="4">
        <v>3.2314814814814817E-2</v>
      </c>
      <c r="O157" s="19">
        <f t="shared" si="14"/>
        <v>11168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2</v>
      </c>
      <c r="K158" s="2">
        <v>3754</v>
      </c>
      <c r="L158" s="2">
        <v>63</v>
      </c>
      <c r="M158" s="2">
        <v>2</v>
      </c>
      <c r="N158" s="4">
        <v>4.3449074074074077E-2</v>
      </c>
      <c r="O158" s="19">
        <f t="shared" si="14"/>
        <v>236502</v>
      </c>
      <c r="P158" s="19">
        <f t="shared" si="15"/>
        <v>126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5</v>
      </c>
      <c r="K159" s="2">
        <v>9720</v>
      </c>
      <c r="L159" s="2">
        <v>302</v>
      </c>
      <c r="M159" s="2">
        <v>5</v>
      </c>
      <c r="N159" s="4">
        <v>0.1125</v>
      </c>
      <c r="O159" s="19">
        <f t="shared" si="14"/>
        <v>2935440</v>
      </c>
      <c r="P159" s="19">
        <f t="shared" si="15"/>
        <v>1510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1</v>
      </c>
      <c r="K160" s="2">
        <v>3055</v>
      </c>
      <c r="L160" s="2">
        <v>1</v>
      </c>
      <c r="M160" s="2">
        <v>1</v>
      </c>
      <c r="N160" s="4">
        <v>3.5358796296296298E-2</v>
      </c>
      <c r="O160" s="19">
        <f t="shared" si="14"/>
        <v>3055</v>
      </c>
      <c r="P160" s="19">
        <f t="shared" si="15"/>
        <v>1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1</v>
      </c>
      <c r="K161" s="2">
        <v>2865</v>
      </c>
      <c r="L161" s="2">
        <v>116</v>
      </c>
      <c r="M161" s="2">
        <v>1</v>
      </c>
      <c r="N161" s="4">
        <v>3.3159722222222222E-2</v>
      </c>
      <c r="O161" s="19">
        <f t="shared" si="14"/>
        <v>332340</v>
      </c>
      <c r="P161" s="19">
        <f t="shared" si="15"/>
        <v>116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1537</v>
      </c>
      <c r="L162" s="2">
        <v>1188</v>
      </c>
      <c r="M162" s="2">
        <v>1</v>
      </c>
      <c r="N162" s="4">
        <v>1.7789351851851851E-2</v>
      </c>
      <c r="O162" s="19">
        <f t="shared" si="14"/>
        <v>1825956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0</v>
      </c>
      <c r="K163" s="2">
        <v>0</v>
      </c>
      <c r="L163" s="2">
        <v>1</v>
      </c>
      <c r="M163" s="2">
        <v>0</v>
      </c>
      <c r="N163" s="4">
        <v>0</v>
      </c>
      <c r="O163" s="19">
        <f t="shared" si="14"/>
        <v>0</v>
      </c>
      <c r="P163" s="19">
        <f t="shared" si="15"/>
        <v>0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1</v>
      </c>
      <c r="K164" s="2">
        <v>1810</v>
      </c>
      <c r="L164" s="2">
        <v>154</v>
      </c>
      <c r="M164" s="2">
        <v>1</v>
      </c>
      <c r="N164" s="4">
        <v>2.0949074074074075E-2</v>
      </c>
      <c r="O164" s="19">
        <f t="shared" si="14"/>
        <v>278740</v>
      </c>
      <c r="P164" s="19">
        <f t="shared" si="15"/>
        <v>154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2</v>
      </c>
      <c r="K165" s="2">
        <v>6370</v>
      </c>
      <c r="L165" s="2">
        <v>216</v>
      </c>
      <c r="M165" s="2">
        <v>2</v>
      </c>
      <c r="N165" s="4">
        <v>7.3726851851851849E-2</v>
      </c>
      <c r="O165" s="19">
        <f t="shared" si="14"/>
        <v>1375920</v>
      </c>
      <c r="P165" s="19">
        <f t="shared" si="15"/>
        <v>432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1395</v>
      </c>
      <c r="L166" s="2">
        <v>11</v>
      </c>
      <c r="M166" s="2">
        <v>1</v>
      </c>
      <c r="N166" s="4">
        <v>1.6145833333333335E-2</v>
      </c>
      <c r="O166" s="19">
        <f t="shared" si="14"/>
        <v>15345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0</v>
      </c>
      <c r="K167" s="2">
        <v>0</v>
      </c>
      <c r="L167" s="2">
        <v>55</v>
      </c>
      <c r="M167" s="2">
        <v>0</v>
      </c>
      <c r="N167" s="4">
        <v>0</v>
      </c>
      <c r="O167" s="19">
        <f t="shared" si="14"/>
        <v>0</v>
      </c>
      <c r="P167" s="19">
        <f t="shared" si="15"/>
        <v>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1</v>
      </c>
      <c r="K168" s="2">
        <v>2475</v>
      </c>
      <c r="L168" s="2">
        <v>100</v>
      </c>
      <c r="M168" s="2">
        <v>1</v>
      </c>
      <c r="N168" s="4">
        <v>2.8645833333333332E-2</v>
      </c>
      <c r="O168" s="19">
        <f t="shared" si="14"/>
        <v>247500</v>
      </c>
      <c r="P168" s="19">
        <f t="shared" si="15"/>
        <v>100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6</v>
      </c>
      <c r="K169" s="2">
        <v>17370</v>
      </c>
      <c r="L169" s="2">
        <v>26</v>
      </c>
      <c r="M169" s="2">
        <v>6</v>
      </c>
      <c r="N169" s="4">
        <v>0.20104166666666667</v>
      </c>
      <c r="O169" s="19">
        <f t="shared" si="14"/>
        <v>451620</v>
      </c>
      <c r="P169" s="19">
        <f t="shared" si="15"/>
        <v>156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1</v>
      </c>
      <c r="K170" s="2">
        <v>2040</v>
      </c>
      <c r="L170" s="2">
        <v>79</v>
      </c>
      <c r="M170" s="2">
        <v>1</v>
      </c>
      <c r="N170" s="4">
        <v>2.361111111111111E-2</v>
      </c>
      <c r="O170" s="19">
        <f t="shared" si="14"/>
        <v>161160</v>
      </c>
      <c r="P170" s="19">
        <f t="shared" si="15"/>
        <v>79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2</v>
      </c>
      <c r="K171" s="2">
        <v>9600</v>
      </c>
      <c r="L171" s="2">
        <v>31</v>
      </c>
      <c r="M171" s="2">
        <v>2</v>
      </c>
      <c r="N171" s="4">
        <v>0.1111111111111111</v>
      </c>
      <c r="O171" s="19">
        <f t="shared" si="14"/>
        <v>297600</v>
      </c>
      <c r="P171" s="19">
        <f t="shared" si="15"/>
        <v>62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2977</v>
      </c>
      <c r="L172" s="2">
        <v>2</v>
      </c>
      <c r="M172" s="2">
        <v>1</v>
      </c>
      <c r="N172" s="4">
        <v>3.4456018518518518E-2</v>
      </c>
      <c r="O172" s="19">
        <f t="shared" si="14"/>
        <v>5954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1598</v>
      </c>
      <c r="L173" s="2">
        <v>1575</v>
      </c>
      <c r="M173" s="2">
        <v>1</v>
      </c>
      <c r="N173" s="4">
        <v>1.849537037037037E-2</v>
      </c>
      <c r="O173" s="19">
        <f t="shared" si="14"/>
        <v>2516850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1</v>
      </c>
      <c r="K174" s="2">
        <v>3353</v>
      </c>
      <c r="L174" s="2">
        <v>1</v>
      </c>
      <c r="M174" s="2">
        <v>1</v>
      </c>
      <c r="N174" s="4">
        <v>3.8807870370370368E-2</v>
      </c>
      <c r="O174" s="19">
        <f t="shared" si="14"/>
        <v>3353</v>
      </c>
      <c r="P174" s="19">
        <f t="shared" si="15"/>
        <v>1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2</v>
      </c>
      <c r="K176" s="2">
        <v>5510</v>
      </c>
      <c r="L176" s="2">
        <v>1</v>
      </c>
      <c r="M176" s="2">
        <v>2</v>
      </c>
      <c r="N176" s="4">
        <v>6.3773148148148148E-2</v>
      </c>
      <c r="O176" s="19">
        <f t="shared" si="14"/>
        <v>5510</v>
      </c>
      <c r="P176" s="19">
        <f t="shared" si="15"/>
        <v>2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6</v>
      </c>
      <c r="K177" s="2">
        <v>12864</v>
      </c>
      <c r="L177" s="2">
        <v>672</v>
      </c>
      <c r="M177" s="2">
        <v>6</v>
      </c>
      <c r="N177" s="4">
        <v>0.14888888888888888</v>
      </c>
      <c r="O177" s="19">
        <f t="shared" si="14"/>
        <v>8644608</v>
      </c>
      <c r="P177" s="19">
        <f t="shared" si="15"/>
        <v>4032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1</v>
      </c>
      <c r="K178" s="2">
        <v>3930</v>
      </c>
      <c r="L178" s="2">
        <v>859</v>
      </c>
      <c r="M178" s="2">
        <v>1</v>
      </c>
      <c r="N178" s="4">
        <v>4.5486111111111109E-2</v>
      </c>
      <c r="O178" s="19">
        <f t="shared" si="14"/>
        <v>3375870</v>
      </c>
      <c r="P178" s="19">
        <f t="shared" si="15"/>
        <v>859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2610</v>
      </c>
      <c r="L179" s="2">
        <v>1</v>
      </c>
      <c r="M179" s="2">
        <v>1</v>
      </c>
      <c r="N179" s="4">
        <v>3.0208333333333334E-2</v>
      </c>
      <c r="O179" s="19">
        <f t="shared" si="14"/>
        <v>2610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1</v>
      </c>
      <c r="K180" s="2">
        <v>3836</v>
      </c>
      <c r="L180" s="2">
        <v>79</v>
      </c>
      <c r="M180" s="2">
        <v>1</v>
      </c>
      <c r="N180" s="4">
        <v>4.4398148148148145E-2</v>
      </c>
      <c r="O180" s="19">
        <f t="shared" si="14"/>
        <v>303044</v>
      </c>
      <c r="P180" s="19">
        <f t="shared" si="15"/>
        <v>79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4670</v>
      </c>
      <c r="L181" s="2">
        <v>21</v>
      </c>
      <c r="M181" s="2">
        <v>1</v>
      </c>
      <c r="N181" s="4">
        <v>5.4050925925925926E-2</v>
      </c>
      <c r="O181" s="19">
        <f t="shared" si="14"/>
        <v>98070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0</v>
      </c>
      <c r="K182" s="2">
        <v>0</v>
      </c>
      <c r="L182" s="2">
        <v>99</v>
      </c>
      <c r="M182" s="2">
        <v>0</v>
      </c>
      <c r="N182" s="4">
        <v>0</v>
      </c>
      <c r="O182" s="19">
        <f t="shared" si="14"/>
        <v>0</v>
      </c>
      <c r="P182" s="19">
        <f t="shared" si="15"/>
        <v>0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5</v>
      </c>
      <c r="K183" s="2">
        <v>10929</v>
      </c>
      <c r="L183" s="2">
        <v>42</v>
      </c>
      <c r="M183" s="2">
        <v>5</v>
      </c>
      <c r="N183" s="4">
        <v>0.12649305555555557</v>
      </c>
      <c r="O183" s="19">
        <f t="shared" si="14"/>
        <v>459018</v>
      </c>
      <c r="P183" s="19">
        <f t="shared" si="15"/>
        <v>210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3</v>
      </c>
      <c r="K184" s="2">
        <v>5610</v>
      </c>
      <c r="L184" s="2">
        <v>19</v>
      </c>
      <c r="M184" s="2">
        <v>3</v>
      </c>
      <c r="N184" s="4">
        <v>6.4930555555555561E-2</v>
      </c>
      <c r="O184" s="19">
        <f t="shared" si="14"/>
        <v>106590</v>
      </c>
      <c r="P184" s="19">
        <f t="shared" si="15"/>
        <v>57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2</v>
      </c>
      <c r="K185" s="2">
        <v>3168</v>
      </c>
      <c r="L185" s="2">
        <v>3</v>
      </c>
      <c r="M185" s="2">
        <v>2</v>
      </c>
      <c r="N185" s="4">
        <v>3.6666666666666667E-2</v>
      </c>
      <c r="O185" s="19">
        <f t="shared" si="14"/>
        <v>9504</v>
      </c>
      <c r="P185" s="19">
        <f t="shared" si="15"/>
        <v>6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4</v>
      </c>
      <c r="K186" s="2">
        <v>8146</v>
      </c>
      <c r="L186" s="2">
        <v>82</v>
      </c>
      <c r="M186" s="2">
        <v>4</v>
      </c>
      <c r="N186" s="4">
        <v>9.4282407407407412E-2</v>
      </c>
      <c r="O186" s="19">
        <f t="shared" si="14"/>
        <v>667972</v>
      </c>
      <c r="P186" s="19">
        <f t="shared" si="15"/>
        <v>328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3</v>
      </c>
      <c r="K188" s="2">
        <v>15163</v>
      </c>
      <c r="L188" s="2">
        <v>23</v>
      </c>
      <c r="M188" s="2">
        <v>3</v>
      </c>
      <c r="N188" s="4">
        <v>0.17549768518518519</v>
      </c>
      <c r="O188" s="19">
        <f t="shared" si="14"/>
        <v>348749</v>
      </c>
      <c r="P188" s="19">
        <f t="shared" si="15"/>
        <v>69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1395</v>
      </c>
      <c r="L189" s="2">
        <v>220</v>
      </c>
      <c r="M189" s="2">
        <v>1</v>
      </c>
      <c r="N189" s="4">
        <v>1.6145833333333335E-2</v>
      </c>
      <c r="O189" s="19">
        <f t="shared" si="14"/>
        <v>306900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0</v>
      </c>
      <c r="K190" s="2">
        <v>0</v>
      </c>
      <c r="L190" s="2">
        <v>268</v>
      </c>
      <c r="M190" s="2">
        <v>0</v>
      </c>
      <c r="N190" s="4">
        <v>0</v>
      </c>
      <c r="O190" s="19">
        <f t="shared" si="14"/>
        <v>0</v>
      </c>
      <c r="P190" s="19">
        <f t="shared" si="15"/>
        <v>0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2</v>
      </c>
      <c r="K191" s="2">
        <v>2849</v>
      </c>
      <c r="L191" s="2">
        <v>110</v>
      </c>
      <c r="M191" s="2">
        <v>2</v>
      </c>
      <c r="N191" s="4">
        <v>3.2974537037037038E-2</v>
      </c>
      <c r="O191" s="19">
        <f t="shared" si="14"/>
        <v>313390</v>
      </c>
      <c r="P191" s="19">
        <f t="shared" si="15"/>
        <v>220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0</v>
      </c>
      <c r="K192" s="2">
        <v>0</v>
      </c>
      <c r="L192" s="2">
        <v>2</v>
      </c>
      <c r="M192" s="2">
        <v>0</v>
      </c>
      <c r="N192" s="4">
        <v>0</v>
      </c>
      <c r="O192" s="19">
        <f t="shared" si="14"/>
        <v>0</v>
      </c>
      <c r="P192" s="19">
        <f t="shared" si="15"/>
        <v>0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9803</v>
      </c>
      <c r="L193" s="2">
        <v>52</v>
      </c>
      <c r="M193" s="2">
        <v>1</v>
      </c>
      <c r="N193" s="4">
        <v>0.11346064814814814</v>
      </c>
      <c r="O193" s="19">
        <f t="shared" si="14"/>
        <v>509756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2</v>
      </c>
      <c r="K194" s="2">
        <v>3270</v>
      </c>
      <c r="L194" s="2">
        <v>8</v>
      </c>
      <c r="M194" s="2">
        <v>2</v>
      </c>
      <c r="N194" s="4">
        <v>3.784722222222222E-2</v>
      </c>
      <c r="O194" s="19">
        <f t="shared" si="14"/>
        <v>26160</v>
      </c>
      <c r="P194" s="19">
        <f t="shared" si="15"/>
        <v>16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1</v>
      </c>
      <c r="K195" s="2">
        <v>1280</v>
      </c>
      <c r="L195" s="2">
        <v>1</v>
      </c>
      <c r="M195" s="2">
        <v>1</v>
      </c>
      <c r="N195" s="4">
        <v>1.4814814814814815E-2</v>
      </c>
      <c r="O195" s="19">
        <f t="shared" si="14"/>
        <v>1280</v>
      </c>
      <c r="P195" s="19">
        <f t="shared" si="15"/>
        <v>1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2</v>
      </c>
      <c r="K196" s="2">
        <v>3220</v>
      </c>
      <c r="L196" s="2">
        <v>615</v>
      </c>
      <c r="M196" s="2">
        <v>2</v>
      </c>
      <c r="N196" s="4">
        <v>3.726851851851852E-2</v>
      </c>
      <c r="O196" s="19">
        <f t="shared" si="14"/>
        <v>1980300</v>
      </c>
      <c r="P196" s="19">
        <f t="shared" si="15"/>
        <v>1230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1361</v>
      </c>
      <c r="L197" s="2">
        <v>765</v>
      </c>
      <c r="M197" s="2">
        <v>1</v>
      </c>
      <c r="N197" s="4">
        <v>1.5752314814814816E-2</v>
      </c>
      <c r="O197" s="19">
        <f t="shared" si="14"/>
        <v>1041165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2178</v>
      </c>
      <c r="L198" s="2">
        <v>4077</v>
      </c>
      <c r="M198" s="2">
        <v>1</v>
      </c>
      <c r="N198" s="4">
        <v>2.5208333333333333E-2</v>
      </c>
      <c r="O198" s="19">
        <f t="shared" si="14"/>
        <v>8879706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4014</v>
      </c>
      <c r="L199" s="2">
        <v>0</v>
      </c>
      <c r="M199" s="2">
        <v>1</v>
      </c>
      <c r="N199" s="4">
        <v>4.6458333333333331E-2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80</v>
      </c>
      <c r="K200" s="25">
        <f>SUM(K147:K199)</f>
        <v>231465</v>
      </c>
      <c r="L200" s="25">
        <f>SUM(L147:L199)</f>
        <v>12557</v>
      </c>
      <c r="O200" s="27">
        <f>SUM(O147:O199)/$L$200/86400</f>
        <v>4.215877542849053E-2</v>
      </c>
      <c r="P200" s="33">
        <f>SUM(P147:P199)/$L$200</f>
        <v>1.5297443656924425</v>
      </c>
      <c r="Q200" s="29">
        <f>1-O200/31</f>
        <v>0.99864003950230673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11</v>
      </c>
      <c r="M203" s="1">
        <f t="shared" si="16"/>
        <v>106772</v>
      </c>
      <c r="N203" s="30">
        <f>SUM(P2:P9)/$L$10</f>
        <v>4.7364755049918737E-2</v>
      </c>
      <c r="O203" s="11">
        <f>SUM(O2:O9)/$L$10/86400</f>
        <v>5.6492553035970726E-3</v>
      </c>
      <c r="P203" s="11">
        <f>1-O203/31</f>
        <v>0.99981776595794847</v>
      </c>
      <c r="Q203" s="9">
        <f>P203*24</f>
        <v>23.995626382990764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267</v>
      </c>
      <c r="M204" s="1">
        <f t="shared" si="17"/>
        <v>419075</v>
      </c>
      <c r="N204" s="30">
        <f>SUM(P12:P70)/$L$71</f>
        <v>3.7399095739414543</v>
      </c>
      <c r="O204" s="11">
        <f>SUM(O12:O70)/$L$71/86400</f>
        <v>7.8656415813192812E-2</v>
      </c>
      <c r="P204" s="11">
        <f t="shared" ref="P204:P206" si="18">1-O204/31</f>
        <v>0.99746269626409056</v>
      </c>
      <c r="Q204" s="9">
        <f t="shared" ref="Q204:Q206" si="19">P204*24</f>
        <v>23.939104710338174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122</v>
      </c>
      <c r="M205" s="1">
        <f>SUM(K73:K144)</f>
        <v>401064</v>
      </c>
      <c r="N205" s="30">
        <f>SUM(P73:P144)/$L$145</f>
        <v>2.6519535720124243</v>
      </c>
      <c r="O205" s="11">
        <f>SUM(O73:O144)/$L$145/86400</f>
        <v>9.7839275334677483E-2</v>
      </c>
      <c r="P205" s="11">
        <f t="shared" si="18"/>
        <v>0.99684389434404264</v>
      </c>
      <c r="Q205" s="9">
        <f t="shared" si="19"/>
        <v>23.924253464257024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80</v>
      </c>
      <c r="M206" s="1">
        <f>SUM(K147:K199)</f>
        <v>231465</v>
      </c>
      <c r="N206" s="30">
        <f>SUM(P147:P199)/$L$200</f>
        <v>1.5297443656924425</v>
      </c>
      <c r="O206" s="11">
        <f>SUM(O147:O199)/$L$200/86400</f>
        <v>4.215877542849053E-2</v>
      </c>
      <c r="P206" s="11">
        <f t="shared" si="18"/>
        <v>0.99864003950230673</v>
      </c>
      <c r="Q206" s="9">
        <f t="shared" si="19"/>
        <v>23.967360948055362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480</v>
      </c>
      <c r="M207" s="13">
        <f t="shared" si="20"/>
        <v>1158376</v>
      </c>
      <c r="N207" s="31">
        <f>AVERAGE(N203:N206)</f>
        <v>1.9922430666740598</v>
      </c>
      <c r="O207" s="15">
        <f t="shared" ref="O207:Q207" si="21">AVERAGE(O203:O206)</f>
        <v>5.6075930469989474E-2</v>
      </c>
      <c r="P207" s="15">
        <f t="shared" si="21"/>
        <v>0.99819109901709713</v>
      </c>
      <c r="Q207" s="14">
        <f t="shared" si="21"/>
        <v>23.956586376410328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DC92-155E-4FC8-94BB-25A599D90018}">
  <dimension ref="A1:Q207"/>
  <sheetViews>
    <sheetView topLeftCell="G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3</v>
      </c>
      <c r="K4" s="2">
        <v>12096</v>
      </c>
      <c r="L4" s="2">
        <v>1</v>
      </c>
      <c r="M4" s="2">
        <v>3</v>
      </c>
      <c r="N4" s="4">
        <v>0.14000000000000001</v>
      </c>
      <c r="O4" s="19">
        <f t="shared" si="0"/>
        <v>12096</v>
      </c>
      <c r="P4" s="19">
        <f t="shared" si="1"/>
        <v>3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26093</v>
      </c>
      <c r="L5" s="2">
        <v>4</v>
      </c>
      <c r="M5" s="2">
        <v>3</v>
      </c>
      <c r="N5" s="4">
        <v>0.30200231481481482</v>
      </c>
      <c r="O5" s="19">
        <f t="shared" si="0"/>
        <v>104372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0</v>
      </c>
      <c r="K6" s="2">
        <v>0</v>
      </c>
      <c r="L6" s="2">
        <v>3</v>
      </c>
      <c r="M6" s="2">
        <v>0</v>
      </c>
      <c r="N6" s="4">
        <v>0</v>
      </c>
      <c r="O6" s="19">
        <f t="shared" si="0"/>
        <v>0</v>
      </c>
      <c r="P6" s="19">
        <f t="shared" si="1"/>
        <v>0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5</v>
      </c>
      <c r="K7" s="2">
        <v>39291</v>
      </c>
      <c r="L7" s="2">
        <v>63</v>
      </c>
      <c r="M7" s="2">
        <v>5</v>
      </c>
      <c r="N7" s="4">
        <v>0.45475694444444442</v>
      </c>
      <c r="O7" s="19">
        <f t="shared" si="0"/>
        <v>2475333</v>
      </c>
      <c r="P7" s="19">
        <f t="shared" si="1"/>
        <v>315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0</v>
      </c>
      <c r="K8" s="2">
        <v>0</v>
      </c>
      <c r="L8" s="2">
        <v>3</v>
      </c>
      <c r="M8" s="2">
        <v>0</v>
      </c>
      <c r="N8" s="4">
        <v>0</v>
      </c>
      <c r="O8" s="19">
        <f t="shared" si="0"/>
        <v>0</v>
      </c>
      <c r="P8" s="19">
        <f t="shared" si="1"/>
        <v>0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4</v>
      </c>
      <c r="K9" s="2">
        <v>21958</v>
      </c>
      <c r="L9" s="2">
        <v>1</v>
      </c>
      <c r="M9" s="2">
        <v>4</v>
      </c>
      <c r="N9" s="4">
        <v>0.25414351851851852</v>
      </c>
      <c r="O9" s="19">
        <f t="shared" si="0"/>
        <v>21958</v>
      </c>
      <c r="P9" s="19">
        <f t="shared" si="1"/>
        <v>4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15</v>
      </c>
      <c r="K10" s="25">
        <f t="shared" si="2"/>
        <v>99438</v>
      </c>
      <c r="L10" s="25">
        <f t="shared" si="2"/>
        <v>4307</v>
      </c>
      <c r="M10" s="24"/>
      <c r="N10" s="26"/>
      <c r="O10" s="27">
        <f>SUM(O2:O9)/$L$10/86400</f>
        <v>7.0238774733637739E-3</v>
      </c>
      <c r="P10" s="28">
        <f>SUM(P2:P9)/$L$10</f>
        <v>7.7548177385651271E-2</v>
      </c>
      <c r="Q10" s="29">
        <f>1-O10/31</f>
        <v>0.99977342330731089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2</v>
      </c>
      <c r="K12" s="2">
        <v>2435</v>
      </c>
      <c r="L12" s="2">
        <v>3</v>
      </c>
      <c r="M12" s="2">
        <v>2</v>
      </c>
      <c r="N12" s="4">
        <v>2.8182870370370372E-2</v>
      </c>
      <c r="O12" s="19">
        <f t="shared" ref="O12" si="3">K12*L12</f>
        <v>7305</v>
      </c>
      <c r="P12" s="19">
        <f t="shared" ref="P12" si="4">J12*L12</f>
        <v>6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8</v>
      </c>
      <c r="K13" s="2">
        <v>9736</v>
      </c>
      <c r="L13" s="2">
        <v>0</v>
      </c>
      <c r="M13" s="2">
        <v>8</v>
      </c>
      <c r="N13" s="4">
        <v>0.11268518518518518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0</v>
      </c>
      <c r="K14" s="2">
        <v>0</v>
      </c>
      <c r="L14" s="2">
        <v>102</v>
      </c>
      <c r="M14" s="2">
        <v>0</v>
      </c>
      <c r="N14" s="4">
        <v>0</v>
      </c>
      <c r="O14" s="19">
        <f t="shared" si="5"/>
        <v>0</v>
      </c>
      <c r="P14" s="19">
        <f t="shared" si="6"/>
        <v>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8</v>
      </c>
      <c r="K15" s="2">
        <v>9723</v>
      </c>
      <c r="L15" s="2">
        <v>5</v>
      </c>
      <c r="M15" s="2">
        <v>8</v>
      </c>
      <c r="N15" s="4">
        <v>0.11253472222222222</v>
      </c>
      <c r="O15" s="19">
        <f t="shared" si="5"/>
        <v>48615</v>
      </c>
      <c r="P15" s="19">
        <f t="shared" si="6"/>
        <v>40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1</v>
      </c>
      <c r="K16" s="2">
        <v>1031</v>
      </c>
      <c r="L16" s="2">
        <v>85</v>
      </c>
      <c r="M16" s="2">
        <v>1</v>
      </c>
      <c r="N16" s="4">
        <v>1.193287037037037E-2</v>
      </c>
      <c r="O16" s="19">
        <f t="shared" si="5"/>
        <v>87635</v>
      </c>
      <c r="P16" s="19">
        <f t="shared" si="6"/>
        <v>85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1</v>
      </c>
      <c r="K17" s="2">
        <v>1031</v>
      </c>
      <c r="L17" s="2">
        <v>4772</v>
      </c>
      <c r="M17" s="2">
        <v>1</v>
      </c>
      <c r="N17" s="4">
        <v>1.193287037037037E-2</v>
      </c>
      <c r="O17" s="19">
        <f t="shared" si="5"/>
        <v>4919932</v>
      </c>
      <c r="P17" s="19">
        <f t="shared" si="6"/>
        <v>4772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1</v>
      </c>
      <c r="K18" s="2">
        <v>1032</v>
      </c>
      <c r="L18" s="2">
        <v>2104</v>
      </c>
      <c r="M18" s="2">
        <v>1</v>
      </c>
      <c r="N18" s="4">
        <v>1.1944444444444445E-2</v>
      </c>
      <c r="O18" s="19">
        <f t="shared" si="5"/>
        <v>2171328</v>
      </c>
      <c r="P18" s="19">
        <f t="shared" si="6"/>
        <v>2104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1</v>
      </c>
      <c r="K19" s="2">
        <v>1032</v>
      </c>
      <c r="L19" s="2">
        <v>1970</v>
      </c>
      <c r="M19" s="2">
        <v>1</v>
      </c>
      <c r="N19" s="4">
        <v>1.1944444444444445E-2</v>
      </c>
      <c r="O19" s="19">
        <f t="shared" si="5"/>
        <v>2033040</v>
      </c>
      <c r="P19" s="19">
        <f t="shared" si="6"/>
        <v>1970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2</v>
      </c>
      <c r="K20" s="2">
        <v>8046</v>
      </c>
      <c r="L20" s="2">
        <v>159</v>
      </c>
      <c r="M20" s="2">
        <v>2</v>
      </c>
      <c r="N20" s="4">
        <v>9.3124999999999999E-2</v>
      </c>
      <c r="O20" s="19">
        <f t="shared" si="5"/>
        <v>1279314</v>
      </c>
      <c r="P20" s="19">
        <f t="shared" si="6"/>
        <v>318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4</v>
      </c>
      <c r="K22" s="2">
        <v>3768</v>
      </c>
      <c r="L22" s="2">
        <v>3901</v>
      </c>
      <c r="M22" s="2">
        <v>4</v>
      </c>
      <c r="N22" s="4">
        <v>4.3611111111111114E-2</v>
      </c>
      <c r="O22" s="19">
        <f t="shared" si="5"/>
        <v>14698968</v>
      </c>
      <c r="P22" s="19">
        <f t="shared" si="6"/>
        <v>15604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4</v>
      </c>
      <c r="K23" s="2">
        <v>3764</v>
      </c>
      <c r="L23" s="2">
        <v>1345</v>
      </c>
      <c r="M23" s="2">
        <v>4</v>
      </c>
      <c r="N23" s="4">
        <v>4.3564814814814813E-2</v>
      </c>
      <c r="O23" s="19">
        <f t="shared" si="5"/>
        <v>5062580</v>
      </c>
      <c r="P23" s="19">
        <f t="shared" si="6"/>
        <v>5380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2</v>
      </c>
      <c r="K26" s="2">
        <v>12960</v>
      </c>
      <c r="L26" s="2">
        <v>1</v>
      </c>
      <c r="M26" s="2">
        <v>2</v>
      </c>
      <c r="N26" s="4">
        <v>0.15</v>
      </c>
      <c r="O26" s="19">
        <f t="shared" si="5"/>
        <v>12960</v>
      </c>
      <c r="P26" s="19">
        <f t="shared" si="6"/>
        <v>2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3</v>
      </c>
      <c r="K27" s="2">
        <v>13202</v>
      </c>
      <c r="L27" s="2">
        <v>972</v>
      </c>
      <c r="M27" s="2">
        <v>3</v>
      </c>
      <c r="N27" s="4">
        <v>0.15280092592592592</v>
      </c>
      <c r="O27" s="19">
        <f t="shared" si="5"/>
        <v>12832344</v>
      </c>
      <c r="P27" s="19">
        <f t="shared" si="6"/>
        <v>2916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0</v>
      </c>
      <c r="K29" s="2">
        <v>0</v>
      </c>
      <c r="L29" s="2">
        <v>19</v>
      </c>
      <c r="M29" s="2">
        <v>0</v>
      </c>
      <c r="N29" s="4">
        <v>0</v>
      </c>
      <c r="O29" s="19">
        <f t="shared" si="5"/>
        <v>0</v>
      </c>
      <c r="P29" s="19">
        <f t="shared" si="6"/>
        <v>0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13</v>
      </c>
      <c r="K30" s="2">
        <v>30452</v>
      </c>
      <c r="L30" s="2">
        <v>2389</v>
      </c>
      <c r="M30" s="2">
        <v>13</v>
      </c>
      <c r="N30" s="4">
        <v>0.35245370370370371</v>
      </c>
      <c r="O30" s="19">
        <f t="shared" si="5"/>
        <v>72749828</v>
      </c>
      <c r="P30" s="19">
        <f t="shared" si="6"/>
        <v>31057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3</v>
      </c>
      <c r="K31" s="2">
        <v>8222</v>
      </c>
      <c r="L31" s="2">
        <v>41</v>
      </c>
      <c r="M31" s="2">
        <v>3</v>
      </c>
      <c r="N31" s="4">
        <v>9.5162037037037031E-2</v>
      </c>
      <c r="O31" s="19">
        <f t="shared" si="5"/>
        <v>337102</v>
      </c>
      <c r="P31" s="19">
        <f t="shared" si="6"/>
        <v>123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6</v>
      </c>
      <c r="K34" s="2">
        <v>6943</v>
      </c>
      <c r="L34" s="2">
        <v>385</v>
      </c>
      <c r="M34" s="2">
        <v>6</v>
      </c>
      <c r="N34" s="4">
        <v>8.0358796296296303E-2</v>
      </c>
      <c r="O34" s="19">
        <f t="shared" si="5"/>
        <v>2673055</v>
      </c>
      <c r="P34" s="19">
        <f t="shared" si="6"/>
        <v>2310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4">
        <v>0</v>
      </c>
      <c r="O35" s="19">
        <f t="shared" si="5"/>
        <v>0</v>
      </c>
      <c r="P35" s="19">
        <f t="shared" si="6"/>
        <v>0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3</v>
      </c>
      <c r="K36" s="2">
        <v>4698</v>
      </c>
      <c r="L36" s="2">
        <v>854</v>
      </c>
      <c r="M36" s="2">
        <v>3</v>
      </c>
      <c r="N36" s="4">
        <v>5.4375E-2</v>
      </c>
      <c r="O36" s="19">
        <f t="shared" si="5"/>
        <v>4012092</v>
      </c>
      <c r="P36" s="19">
        <f t="shared" si="6"/>
        <v>2562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6</v>
      </c>
      <c r="K37" s="2">
        <v>14970</v>
      </c>
      <c r="L37" s="2">
        <v>1</v>
      </c>
      <c r="M37" s="2">
        <v>6</v>
      </c>
      <c r="N37" s="4">
        <v>0.17326388888888888</v>
      </c>
      <c r="O37" s="19">
        <f t="shared" si="5"/>
        <v>14970</v>
      </c>
      <c r="P37" s="19">
        <f t="shared" si="6"/>
        <v>6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1</v>
      </c>
      <c r="K38" s="2">
        <v>689</v>
      </c>
      <c r="L38" s="2">
        <v>9</v>
      </c>
      <c r="M38" s="2">
        <v>1</v>
      </c>
      <c r="N38" s="4">
        <v>7.9745370370370369E-3</v>
      </c>
      <c r="O38" s="19">
        <f t="shared" si="5"/>
        <v>6201</v>
      </c>
      <c r="P38" s="19">
        <f t="shared" si="6"/>
        <v>9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2</v>
      </c>
      <c r="K39" s="2">
        <v>2430</v>
      </c>
      <c r="L39" s="2">
        <v>1</v>
      </c>
      <c r="M39" s="2">
        <v>2</v>
      </c>
      <c r="N39" s="4">
        <v>2.8125000000000001E-2</v>
      </c>
      <c r="O39" s="19">
        <f t="shared" si="5"/>
        <v>2430</v>
      </c>
      <c r="P39" s="19">
        <f t="shared" si="6"/>
        <v>2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4</v>
      </c>
      <c r="K40" s="2">
        <v>5846</v>
      </c>
      <c r="L40" s="2">
        <v>220</v>
      </c>
      <c r="M40" s="2">
        <v>4</v>
      </c>
      <c r="N40" s="4">
        <v>6.7662037037037034E-2</v>
      </c>
      <c r="O40" s="19">
        <f t="shared" si="5"/>
        <v>1286120</v>
      </c>
      <c r="P40" s="19">
        <f t="shared" si="6"/>
        <v>880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3</v>
      </c>
      <c r="K42" s="2">
        <v>2234</v>
      </c>
      <c r="L42" s="2">
        <v>2</v>
      </c>
      <c r="M42" s="2">
        <v>3</v>
      </c>
      <c r="N42" s="4">
        <v>2.585648148148148E-2</v>
      </c>
      <c r="O42" s="19">
        <f t="shared" si="5"/>
        <v>4468</v>
      </c>
      <c r="P42" s="19">
        <f t="shared" si="6"/>
        <v>6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3</v>
      </c>
      <c r="K43" s="2">
        <v>4050</v>
      </c>
      <c r="L43" s="2">
        <v>12</v>
      </c>
      <c r="M43" s="2">
        <v>3</v>
      </c>
      <c r="N43" s="4">
        <v>4.6875E-2</v>
      </c>
      <c r="O43" s="19">
        <f t="shared" si="5"/>
        <v>48600</v>
      </c>
      <c r="P43" s="19">
        <f t="shared" si="6"/>
        <v>36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3</v>
      </c>
      <c r="K44" s="2">
        <v>4178</v>
      </c>
      <c r="L44" s="2">
        <v>22</v>
      </c>
      <c r="M44" s="2">
        <v>3</v>
      </c>
      <c r="N44" s="4">
        <v>4.8356481481481479E-2</v>
      </c>
      <c r="O44" s="19">
        <f t="shared" si="5"/>
        <v>91916</v>
      </c>
      <c r="P44" s="19">
        <f t="shared" si="6"/>
        <v>66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3</v>
      </c>
      <c r="K45" s="2">
        <v>2214</v>
      </c>
      <c r="L45" s="2">
        <v>3</v>
      </c>
      <c r="M45" s="2">
        <v>3</v>
      </c>
      <c r="N45" s="4">
        <v>2.5624999999999998E-2</v>
      </c>
      <c r="O45" s="19">
        <f t="shared" si="5"/>
        <v>6642</v>
      </c>
      <c r="P45" s="19">
        <f t="shared" si="6"/>
        <v>9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8</v>
      </c>
      <c r="K46" s="2">
        <v>8448</v>
      </c>
      <c r="L46" s="2">
        <v>3</v>
      </c>
      <c r="M46" s="2">
        <v>8</v>
      </c>
      <c r="N46" s="4">
        <v>9.7777777777777783E-2</v>
      </c>
      <c r="O46" s="19">
        <f t="shared" si="5"/>
        <v>25344</v>
      </c>
      <c r="P46" s="19">
        <f t="shared" si="6"/>
        <v>24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4</v>
      </c>
      <c r="K47" s="2">
        <v>6696</v>
      </c>
      <c r="L47" s="2">
        <v>37</v>
      </c>
      <c r="M47" s="2">
        <v>4</v>
      </c>
      <c r="N47" s="4">
        <v>7.7499999999999999E-2</v>
      </c>
      <c r="O47" s="19">
        <f t="shared" si="5"/>
        <v>247752</v>
      </c>
      <c r="P47" s="19">
        <f t="shared" si="6"/>
        <v>148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4</v>
      </c>
      <c r="K48" s="2">
        <v>7906</v>
      </c>
      <c r="L48" s="2">
        <v>38</v>
      </c>
      <c r="M48" s="2">
        <v>4</v>
      </c>
      <c r="N48" s="4">
        <v>9.150462962962963E-2</v>
      </c>
      <c r="O48" s="19">
        <f t="shared" si="5"/>
        <v>300428</v>
      </c>
      <c r="P48" s="19">
        <f t="shared" si="6"/>
        <v>152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0</v>
      </c>
      <c r="K49" s="2">
        <v>0</v>
      </c>
      <c r="L49" s="2">
        <v>1</v>
      </c>
      <c r="M49" s="2">
        <v>0</v>
      </c>
      <c r="N49" s="4">
        <v>0</v>
      </c>
      <c r="O49" s="19">
        <f t="shared" si="5"/>
        <v>0</v>
      </c>
      <c r="P49" s="19">
        <f t="shared" si="6"/>
        <v>0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1</v>
      </c>
      <c r="K50" s="2">
        <v>589</v>
      </c>
      <c r="L50" s="2">
        <v>5</v>
      </c>
      <c r="M50" s="2">
        <v>1</v>
      </c>
      <c r="N50" s="4">
        <v>6.8171296296296296E-3</v>
      </c>
      <c r="O50" s="19">
        <f t="shared" si="5"/>
        <v>2945</v>
      </c>
      <c r="P50" s="19">
        <f t="shared" si="6"/>
        <v>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30</v>
      </c>
      <c r="K51" s="2">
        <v>58410</v>
      </c>
      <c r="L51" s="2">
        <v>83</v>
      </c>
      <c r="M51" s="2">
        <v>30</v>
      </c>
      <c r="N51" s="4">
        <v>0.67604166666666665</v>
      </c>
      <c r="O51" s="19">
        <f t="shared" si="5"/>
        <v>4848030</v>
      </c>
      <c r="P51" s="19">
        <f t="shared" si="6"/>
        <v>2490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8</v>
      </c>
      <c r="K52" s="2">
        <v>19392</v>
      </c>
      <c r="L52" s="2">
        <v>12</v>
      </c>
      <c r="M52" s="2">
        <v>8</v>
      </c>
      <c r="N52" s="4">
        <v>0.22444444444444445</v>
      </c>
      <c r="O52" s="19">
        <f t="shared" si="5"/>
        <v>232704</v>
      </c>
      <c r="P52" s="19">
        <f t="shared" si="6"/>
        <v>96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11</v>
      </c>
      <c r="K53" s="2">
        <v>23873</v>
      </c>
      <c r="L53" s="2">
        <v>978</v>
      </c>
      <c r="M53" s="2">
        <v>11</v>
      </c>
      <c r="N53" s="4">
        <v>0.27630787037037036</v>
      </c>
      <c r="O53" s="19">
        <f t="shared" si="5"/>
        <v>23347794</v>
      </c>
      <c r="P53" s="19">
        <f t="shared" si="6"/>
        <v>10758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17</v>
      </c>
      <c r="K54" s="2">
        <v>34975</v>
      </c>
      <c r="L54" s="2">
        <v>1384</v>
      </c>
      <c r="M54" s="2">
        <v>17</v>
      </c>
      <c r="N54" s="4">
        <v>0.40480324074074076</v>
      </c>
      <c r="O54" s="19">
        <f t="shared" si="5"/>
        <v>48405400</v>
      </c>
      <c r="P54" s="19">
        <f t="shared" si="6"/>
        <v>23528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2</v>
      </c>
      <c r="K56" s="2">
        <v>3737</v>
      </c>
      <c r="L56" s="2">
        <v>22</v>
      </c>
      <c r="M56" s="2">
        <v>2</v>
      </c>
      <c r="N56" s="4">
        <v>4.3252314814814813E-2</v>
      </c>
      <c r="O56" s="19">
        <f t="shared" si="5"/>
        <v>82214</v>
      </c>
      <c r="P56" s="19">
        <f t="shared" si="6"/>
        <v>44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8</v>
      </c>
      <c r="K57" s="2">
        <v>8497</v>
      </c>
      <c r="L57" s="2">
        <v>712</v>
      </c>
      <c r="M57" s="2">
        <v>8</v>
      </c>
      <c r="N57" s="4">
        <v>9.8344907407407409E-2</v>
      </c>
      <c r="O57" s="19">
        <f t="shared" si="5"/>
        <v>6049864</v>
      </c>
      <c r="P57" s="19">
        <f t="shared" si="6"/>
        <v>5696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12</v>
      </c>
      <c r="K58" s="2">
        <v>18265</v>
      </c>
      <c r="L58" s="2">
        <v>8</v>
      </c>
      <c r="M58" s="2">
        <v>12</v>
      </c>
      <c r="N58" s="4">
        <v>0.21140046296296297</v>
      </c>
      <c r="O58" s="19">
        <f t="shared" si="5"/>
        <v>146120</v>
      </c>
      <c r="P58" s="19">
        <f t="shared" si="6"/>
        <v>96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8</v>
      </c>
      <c r="K59" s="2">
        <v>22943</v>
      </c>
      <c r="L59" s="2">
        <v>2</v>
      </c>
      <c r="M59" s="2">
        <v>8</v>
      </c>
      <c r="N59" s="4">
        <v>0.26554398148148151</v>
      </c>
      <c r="O59" s="19">
        <f t="shared" si="5"/>
        <v>45886</v>
      </c>
      <c r="P59" s="19">
        <f t="shared" si="6"/>
        <v>16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1</v>
      </c>
      <c r="K60" s="2">
        <v>868</v>
      </c>
      <c r="L60" s="2">
        <v>33</v>
      </c>
      <c r="M60" s="2">
        <v>1</v>
      </c>
      <c r="N60" s="4">
        <v>1.0046296296296296E-2</v>
      </c>
      <c r="O60" s="19">
        <f t="shared" si="5"/>
        <v>28644</v>
      </c>
      <c r="P60" s="19">
        <f t="shared" si="6"/>
        <v>33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9</v>
      </c>
      <c r="K62" s="2">
        <v>9727</v>
      </c>
      <c r="L62" s="2">
        <v>262</v>
      </c>
      <c r="M62" s="2">
        <v>9</v>
      </c>
      <c r="N62" s="4">
        <v>0.11258101851851852</v>
      </c>
      <c r="O62" s="19">
        <f t="shared" si="5"/>
        <v>2548474</v>
      </c>
      <c r="P62" s="19">
        <f t="shared" si="6"/>
        <v>2358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0</v>
      </c>
      <c r="K63" s="2">
        <v>0</v>
      </c>
      <c r="L63" s="2">
        <v>504</v>
      </c>
      <c r="M63" s="2">
        <v>0</v>
      </c>
      <c r="N63" s="4">
        <v>0</v>
      </c>
      <c r="O63" s="19">
        <f t="shared" si="5"/>
        <v>0</v>
      </c>
      <c r="P63" s="19">
        <f t="shared" si="6"/>
        <v>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20</v>
      </c>
      <c r="K64" s="2">
        <v>29489</v>
      </c>
      <c r="L64" s="2">
        <v>246</v>
      </c>
      <c r="M64" s="2">
        <v>20</v>
      </c>
      <c r="N64" s="4">
        <v>0.34130787037037036</v>
      </c>
      <c r="O64" s="19">
        <f t="shared" si="5"/>
        <v>7254294</v>
      </c>
      <c r="P64" s="19">
        <f t="shared" si="6"/>
        <v>4920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1</v>
      </c>
      <c r="K65" s="2">
        <v>1782</v>
      </c>
      <c r="L65" s="2">
        <v>115</v>
      </c>
      <c r="M65" s="2">
        <v>1</v>
      </c>
      <c r="N65" s="4">
        <v>2.0625000000000001E-2</v>
      </c>
      <c r="O65" s="19">
        <f t="shared" si="5"/>
        <v>204930</v>
      </c>
      <c r="P65" s="19">
        <f t="shared" si="6"/>
        <v>115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3</v>
      </c>
      <c r="K67" s="2">
        <v>7667</v>
      </c>
      <c r="L67" s="2">
        <v>63</v>
      </c>
      <c r="M67" s="2">
        <v>3</v>
      </c>
      <c r="N67" s="4">
        <v>8.8738425925925929E-2</v>
      </c>
      <c r="O67" s="19">
        <f t="shared" si="5"/>
        <v>483021</v>
      </c>
      <c r="P67" s="19">
        <f t="shared" si="6"/>
        <v>189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2</v>
      </c>
      <c r="K68" s="2">
        <v>1693</v>
      </c>
      <c r="L68" s="2">
        <v>37</v>
      </c>
      <c r="M68" s="2">
        <v>2</v>
      </c>
      <c r="N68" s="4">
        <v>1.9594907407407408E-2</v>
      </c>
      <c r="O68" s="19">
        <f t="shared" si="5"/>
        <v>62641</v>
      </c>
      <c r="P68" s="19">
        <f t="shared" si="6"/>
        <v>74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1</v>
      </c>
      <c r="K69" s="2">
        <v>1584</v>
      </c>
      <c r="L69" s="2">
        <v>182</v>
      </c>
      <c r="M69" s="2">
        <v>1</v>
      </c>
      <c r="N69" s="4">
        <v>1.8333333333333333E-2</v>
      </c>
      <c r="O69" s="19">
        <f t="shared" si="5"/>
        <v>288288</v>
      </c>
      <c r="P69" s="19">
        <f t="shared" si="6"/>
        <v>182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1</v>
      </c>
      <c r="K70" s="2">
        <v>2274</v>
      </c>
      <c r="L70" s="2">
        <v>1</v>
      </c>
      <c r="M70" s="2">
        <v>1</v>
      </c>
      <c r="N70" s="4">
        <v>2.6319444444444444E-2</v>
      </c>
      <c r="O70" s="19">
        <f t="shared" si="5"/>
        <v>2274</v>
      </c>
      <c r="P70" s="19">
        <f t="shared" si="6"/>
        <v>1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4" t="s">
        <v>516</v>
      </c>
      <c r="I71" s="24">
        <f>SUM(I12:I70)</f>
        <v>59</v>
      </c>
      <c r="J71" s="24">
        <f>SUM(J12:J70)</f>
        <v>238</v>
      </c>
      <c r="K71" s="24">
        <f t="shared" ref="K71:L71" si="7">SUM(K12:K70)</f>
        <v>423501</v>
      </c>
      <c r="L71" s="24">
        <f t="shared" si="7"/>
        <v>30301</v>
      </c>
      <c r="O71" s="27">
        <f>SUM(O12:O70)/$L$71/86400</f>
        <v>8.3649334088717275E-2</v>
      </c>
      <c r="P71" s="33">
        <f>SUM(P12:P70)/$L$71</f>
        <v>3.9994719646216295</v>
      </c>
      <c r="Q71" s="29">
        <f>1-O71/31</f>
        <v>0.99730163438423491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2</v>
      </c>
      <c r="K73" s="2">
        <v>12652</v>
      </c>
      <c r="L73" s="2">
        <v>15</v>
      </c>
      <c r="M73" s="2">
        <v>2</v>
      </c>
      <c r="N73" s="4">
        <v>0.1464351851851852</v>
      </c>
      <c r="O73" s="19">
        <f t="shared" ref="O73" si="8">K73*L73</f>
        <v>189780</v>
      </c>
      <c r="P73" s="19">
        <f t="shared" ref="P73" si="9">J73*L73</f>
        <v>30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1</v>
      </c>
      <c r="K74" s="2">
        <v>4319</v>
      </c>
      <c r="L74" s="2">
        <v>4</v>
      </c>
      <c r="M74" s="2">
        <v>1</v>
      </c>
      <c r="N74" s="4">
        <v>4.9988425925925929E-2</v>
      </c>
      <c r="O74" s="19">
        <f t="shared" ref="O74:O137" si="10">K74*L74</f>
        <v>17276</v>
      </c>
      <c r="P74" s="19">
        <f t="shared" ref="P74:P137" si="11">J74*L74</f>
        <v>4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0</v>
      </c>
      <c r="K75" s="2">
        <v>0</v>
      </c>
      <c r="L75" s="2">
        <v>1</v>
      </c>
      <c r="M75" s="2">
        <v>0</v>
      </c>
      <c r="N75" s="4">
        <v>0</v>
      </c>
      <c r="O75" s="19">
        <f t="shared" si="10"/>
        <v>0</v>
      </c>
      <c r="P75" s="19">
        <f t="shared" si="11"/>
        <v>0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2730</v>
      </c>
      <c r="L76" s="2">
        <v>1</v>
      </c>
      <c r="M76" s="2">
        <v>1</v>
      </c>
      <c r="N76" s="4">
        <v>3.1597222222222221E-2</v>
      </c>
      <c r="O76" s="19">
        <f t="shared" si="10"/>
        <v>2730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0</v>
      </c>
      <c r="K77" s="2">
        <v>0</v>
      </c>
      <c r="L77" s="2">
        <v>18</v>
      </c>
      <c r="M77" s="2">
        <v>0</v>
      </c>
      <c r="N77" s="4">
        <v>0</v>
      </c>
      <c r="O77" s="19">
        <f t="shared" si="10"/>
        <v>0</v>
      </c>
      <c r="P77" s="19">
        <f t="shared" si="11"/>
        <v>0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5</v>
      </c>
      <c r="K78" s="2">
        <v>9518</v>
      </c>
      <c r="L78" s="2">
        <v>102</v>
      </c>
      <c r="M78" s="2">
        <v>5</v>
      </c>
      <c r="N78" s="4">
        <v>0.11016203703703703</v>
      </c>
      <c r="O78" s="19">
        <f t="shared" si="10"/>
        <v>970836</v>
      </c>
      <c r="P78" s="19">
        <f t="shared" si="11"/>
        <v>510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0</v>
      </c>
      <c r="K79" s="2">
        <v>0</v>
      </c>
      <c r="L79" s="2">
        <v>2</v>
      </c>
      <c r="M79" s="2">
        <v>0</v>
      </c>
      <c r="N79" s="4">
        <v>0</v>
      </c>
      <c r="O79" s="19">
        <f t="shared" si="10"/>
        <v>0</v>
      </c>
      <c r="P79" s="19">
        <f t="shared" si="11"/>
        <v>0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1271</v>
      </c>
      <c r="L80" s="2">
        <v>19</v>
      </c>
      <c r="M80" s="2">
        <v>1</v>
      </c>
      <c r="N80" s="4">
        <v>1.4710648148148148E-2</v>
      </c>
      <c r="O80" s="19">
        <f t="shared" si="10"/>
        <v>24149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2</v>
      </c>
      <c r="K81" s="2">
        <v>5918</v>
      </c>
      <c r="L81" s="2">
        <v>58</v>
      </c>
      <c r="M81" s="2">
        <v>2</v>
      </c>
      <c r="N81" s="4">
        <v>6.8495370370370373E-2</v>
      </c>
      <c r="O81" s="19">
        <f t="shared" si="10"/>
        <v>343244</v>
      </c>
      <c r="P81" s="19">
        <f t="shared" si="11"/>
        <v>116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3016</v>
      </c>
      <c r="L82" s="2">
        <v>62</v>
      </c>
      <c r="M82" s="2">
        <v>2</v>
      </c>
      <c r="N82" s="4">
        <v>3.4907407407407408E-2</v>
      </c>
      <c r="O82" s="19">
        <f t="shared" si="10"/>
        <v>186992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2</v>
      </c>
      <c r="K83" s="2">
        <v>3526</v>
      </c>
      <c r="L83" s="2">
        <v>24</v>
      </c>
      <c r="M83" s="2">
        <v>2</v>
      </c>
      <c r="N83" s="4">
        <v>4.0810185185185185E-2</v>
      </c>
      <c r="O83" s="19">
        <f t="shared" si="10"/>
        <v>84624</v>
      </c>
      <c r="P83" s="19">
        <f t="shared" si="11"/>
        <v>48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2</v>
      </c>
      <c r="K84" s="2">
        <v>9477</v>
      </c>
      <c r="L84" s="2">
        <v>22</v>
      </c>
      <c r="M84" s="2">
        <v>2</v>
      </c>
      <c r="N84" s="4">
        <v>0.10968749999999999</v>
      </c>
      <c r="O84" s="19">
        <f t="shared" si="10"/>
        <v>208494</v>
      </c>
      <c r="P84" s="19">
        <f t="shared" si="11"/>
        <v>44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0</v>
      </c>
      <c r="K86" s="2">
        <v>0</v>
      </c>
      <c r="L86" s="2">
        <v>1</v>
      </c>
      <c r="M86" s="2">
        <v>0</v>
      </c>
      <c r="N86" s="4">
        <v>0</v>
      </c>
      <c r="O86" s="19">
        <f t="shared" si="10"/>
        <v>0</v>
      </c>
      <c r="P86" s="19">
        <f t="shared" si="11"/>
        <v>0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0</v>
      </c>
      <c r="K87" s="2">
        <v>0</v>
      </c>
      <c r="L87" s="2">
        <v>2</v>
      </c>
      <c r="M87" s="2">
        <v>0</v>
      </c>
      <c r="N87" s="4">
        <v>0</v>
      </c>
      <c r="O87" s="19">
        <f t="shared" si="10"/>
        <v>0</v>
      </c>
      <c r="P87" s="19">
        <f t="shared" si="11"/>
        <v>0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1</v>
      </c>
      <c r="K91" s="2">
        <v>4295</v>
      </c>
      <c r="L91" s="2">
        <v>158</v>
      </c>
      <c r="M91" s="2">
        <v>1</v>
      </c>
      <c r="N91" s="4">
        <v>4.971064814814815E-2</v>
      </c>
      <c r="O91" s="19">
        <f t="shared" si="10"/>
        <v>678610</v>
      </c>
      <c r="P91" s="19">
        <f t="shared" si="11"/>
        <v>158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3016</v>
      </c>
      <c r="L92" s="2">
        <v>1</v>
      </c>
      <c r="M92" s="2">
        <v>1</v>
      </c>
      <c r="N92" s="4">
        <v>3.4907407407407408E-2</v>
      </c>
      <c r="O92" s="19">
        <f t="shared" si="10"/>
        <v>3016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16666</v>
      </c>
      <c r="L94" s="2">
        <v>56</v>
      </c>
      <c r="M94" s="2">
        <v>2</v>
      </c>
      <c r="N94" s="4">
        <v>0.19289351851851852</v>
      </c>
      <c r="O94" s="19">
        <f t="shared" si="10"/>
        <v>933296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16752</v>
      </c>
      <c r="L95" s="2">
        <v>81</v>
      </c>
      <c r="M95" s="2">
        <v>2</v>
      </c>
      <c r="N95" s="4">
        <v>0.19388888888888889</v>
      </c>
      <c r="O95" s="19">
        <f t="shared" si="10"/>
        <v>1356912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4</v>
      </c>
      <c r="K96" s="2">
        <v>12224</v>
      </c>
      <c r="L96" s="2">
        <v>96</v>
      </c>
      <c r="M96" s="2">
        <v>4</v>
      </c>
      <c r="N96" s="4">
        <v>0.14148148148148149</v>
      </c>
      <c r="O96" s="19">
        <f t="shared" si="10"/>
        <v>1173504</v>
      </c>
      <c r="P96" s="19">
        <f t="shared" si="11"/>
        <v>384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5</v>
      </c>
      <c r="K97" s="2">
        <v>16723</v>
      </c>
      <c r="L97" s="2">
        <v>1080</v>
      </c>
      <c r="M97" s="2">
        <v>5</v>
      </c>
      <c r="N97" s="4">
        <v>0.19355324074074073</v>
      </c>
      <c r="O97" s="19">
        <f t="shared" si="10"/>
        <v>18060840</v>
      </c>
      <c r="P97" s="19">
        <f t="shared" si="11"/>
        <v>5400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7</v>
      </c>
      <c r="K98" s="2">
        <v>21480</v>
      </c>
      <c r="L98" s="2">
        <v>171</v>
      </c>
      <c r="M98" s="2">
        <v>7</v>
      </c>
      <c r="N98" s="4">
        <v>0.24861111111111112</v>
      </c>
      <c r="O98" s="19">
        <f t="shared" si="10"/>
        <v>3673080</v>
      </c>
      <c r="P98" s="19">
        <f t="shared" si="11"/>
        <v>1197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4</v>
      </c>
      <c r="K99" s="2">
        <v>12870</v>
      </c>
      <c r="L99" s="2">
        <v>24</v>
      </c>
      <c r="M99" s="2">
        <v>4</v>
      </c>
      <c r="N99" s="4">
        <v>0.14895833333333333</v>
      </c>
      <c r="O99" s="19">
        <f t="shared" si="10"/>
        <v>308880</v>
      </c>
      <c r="P99" s="19">
        <f t="shared" si="11"/>
        <v>96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2</v>
      </c>
      <c r="K100" s="2">
        <v>4959</v>
      </c>
      <c r="L100" s="2">
        <v>598</v>
      </c>
      <c r="M100" s="2">
        <v>2</v>
      </c>
      <c r="N100" s="4">
        <v>5.7395833333333333E-2</v>
      </c>
      <c r="O100" s="19">
        <f t="shared" si="10"/>
        <v>2965482</v>
      </c>
      <c r="P100" s="19">
        <f t="shared" si="11"/>
        <v>1196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6495</v>
      </c>
      <c r="L101" s="2">
        <v>58</v>
      </c>
      <c r="M101" s="2">
        <v>2</v>
      </c>
      <c r="N101" s="4">
        <v>7.5173611111111108E-2</v>
      </c>
      <c r="O101" s="19">
        <f t="shared" si="10"/>
        <v>376710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7127</v>
      </c>
      <c r="L102" s="2">
        <v>180</v>
      </c>
      <c r="M102" s="2">
        <v>2</v>
      </c>
      <c r="N102" s="4">
        <v>8.2488425925925923E-2</v>
      </c>
      <c r="O102" s="19">
        <f t="shared" si="10"/>
        <v>1282860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1</v>
      </c>
      <c r="K103" s="2">
        <v>1492</v>
      </c>
      <c r="L103" s="2">
        <v>2</v>
      </c>
      <c r="M103" s="2">
        <v>1</v>
      </c>
      <c r="N103" s="4">
        <v>1.726851851851852E-2</v>
      </c>
      <c r="O103" s="19">
        <f t="shared" si="10"/>
        <v>2984</v>
      </c>
      <c r="P103" s="19">
        <f t="shared" si="11"/>
        <v>2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5</v>
      </c>
      <c r="K104" s="2">
        <v>19450</v>
      </c>
      <c r="L104" s="2">
        <v>137</v>
      </c>
      <c r="M104" s="2">
        <v>5</v>
      </c>
      <c r="N104" s="4">
        <v>0.22511574074074073</v>
      </c>
      <c r="O104" s="19">
        <f t="shared" si="10"/>
        <v>2664650</v>
      </c>
      <c r="P104" s="19">
        <f t="shared" si="11"/>
        <v>685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2601</v>
      </c>
      <c r="L105" s="2">
        <v>113</v>
      </c>
      <c r="M105" s="2">
        <v>1</v>
      </c>
      <c r="N105" s="4">
        <v>3.0104166666666668E-2</v>
      </c>
      <c r="O105" s="19">
        <f t="shared" si="10"/>
        <v>293913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0</v>
      </c>
      <c r="K106" s="2">
        <v>0</v>
      </c>
      <c r="L106" s="2">
        <v>21</v>
      </c>
      <c r="M106" s="2">
        <v>0</v>
      </c>
      <c r="N106" s="4">
        <v>0</v>
      </c>
      <c r="O106" s="19">
        <f t="shared" si="10"/>
        <v>0</v>
      </c>
      <c r="P106" s="19">
        <f t="shared" si="11"/>
        <v>0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4347</v>
      </c>
      <c r="L107" s="2">
        <v>94</v>
      </c>
      <c r="M107" s="2">
        <v>3</v>
      </c>
      <c r="N107" s="4">
        <v>5.0312500000000003E-2</v>
      </c>
      <c r="O107" s="19">
        <f t="shared" si="10"/>
        <v>408618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2</v>
      </c>
      <c r="K108" s="2">
        <v>4407</v>
      </c>
      <c r="L108" s="2">
        <v>51</v>
      </c>
      <c r="M108" s="2">
        <v>2</v>
      </c>
      <c r="N108" s="4">
        <v>5.1006944444444445E-2</v>
      </c>
      <c r="O108" s="19">
        <f t="shared" si="10"/>
        <v>224757</v>
      </c>
      <c r="P108" s="19">
        <f t="shared" si="11"/>
        <v>102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2967</v>
      </c>
      <c r="L109" s="2">
        <v>64</v>
      </c>
      <c r="M109" s="2">
        <v>1</v>
      </c>
      <c r="N109" s="4">
        <v>3.4340277777777775E-2</v>
      </c>
      <c r="O109" s="19">
        <f t="shared" si="10"/>
        <v>189888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1</v>
      </c>
      <c r="K110" s="2">
        <v>2376</v>
      </c>
      <c r="L110" s="2">
        <v>24</v>
      </c>
      <c r="M110" s="2">
        <v>1</v>
      </c>
      <c r="N110" s="4">
        <v>2.75E-2</v>
      </c>
      <c r="O110" s="19">
        <f t="shared" si="10"/>
        <v>57024</v>
      </c>
      <c r="P110" s="19">
        <f t="shared" si="11"/>
        <v>24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1</v>
      </c>
      <c r="K111" s="2">
        <v>2703</v>
      </c>
      <c r="L111" s="2">
        <v>8</v>
      </c>
      <c r="M111" s="2">
        <v>1</v>
      </c>
      <c r="N111" s="4">
        <v>3.1284722222222221E-2</v>
      </c>
      <c r="O111" s="19">
        <f t="shared" si="10"/>
        <v>21624</v>
      </c>
      <c r="P111" s="19">
        <f t="shared" si="11"/>
        <v>8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2999</v>
      </c>
      <c r="L112" s="2">
        <v>5</v>
      </c>
      <c r="M112" s="2">
        <v>1</v>
      </c>
      <c r="N112" s="4">
        <v>3.471064814814815E-2</v>
      </c>
      <c r="O112" s="19">
        <f t="shared" si="10"/>
        <v>14995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3</v>
      </c>
      <c r="K113" s="2">
        <v>13182</v>
      </c>
      <c r="L113" s="2">
        <v>97</v>
      </c>
      <c r="M113" s="2">
        <v>3</v>
      </c>
      <c r="N113" s="4">
        <v>0.15256944444444445</v>
      </c>
      <c r="O113" s="19">
        <f t="shared" si="10"/>
        <v>1278654</v>
      </c>
      <c r="P113" s="19">
        <f t="shared" si="11"/>
        <v>291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1859</v>
      </c>
      <c r="L114" s="2">
        <v>9</v>
      </c>
      <c r="M114" s="2">
        <v>2</v>
      </c>
      <c r="N114" s="4">
        <v>2.1516203703703704E-2</v>
      </c>
      <c r="O114" s="19">
        <f t="shared" si="10"/>
        <v>16731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1</v>
      </c>
      <c r="K115" s="2">
        <v>1147</v>
      </c>
      <c r="L115" s="2">
        <v>2</v>
      </c>
      <c r="M115" s="2">
        <v>1</v>
      </c>
      <c r="N115" s="4">
        <v>1.3275462962962963E-2</v>
      </c>
      <c r="O115" s="19">
        <f t="shared" si="10"/>
        <v>2294</v>
      </c>
      <c r="P115" s="19">
        <f t="shared" si="11"/>
        <v>2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0</v>
      </c>
      <c r="K117" s="2">
        <v>0</v>
      </c>
      <c r="L117" s="2">
        <v>1</v>
      </c>
      <c r="M117" s="2">
        <v>0</v>
      </c>
      <c r="N117" s="4">
        <v>0</v>
      </c>
      <c r="O117" s="19">
        <f t="shared" si="10"/>
        <v>0</v>
      </c>
      <c r="P117" s="19">
        <f t="shared" si="11"/>
        <v>0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7750</v>
      </c>
      <c r="L118" s="2">
        <v>8</v>
      </c>
      <c r="M118" s="2">
        <v>4</v>
      </c>
      <c r="N118" s="4">
        <v>8.969907407407407E-2</v>
      </c>
      <c r="O118" s="19">
        <f t="shared" si="10"/>
        <v>62000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0</v>
      </c>
      <c r="K119" s="2">
        <v>0</v>
      </c>
      <c r="L119" s="2">
        <v>39</v>
      </c>
      <c r="M119" s="2">
        <v>0</v>
      </c>
      <c r="N119" s="4">
        <v>0</v>
      </c>
      <c r="O119" s="19">
        <f t="shared" si="10"/>
        <v>0</v>
      </c>
      <c r="P119" s="19">
        <f t="shared" si="11"/>
        <v>0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7320</v>
      </c>
      <c r="L120" s="2">
        <v>238</v>
      </c>
      <c r="M120" s="2">
        <v>3</v>
      </c>
      <c r="N120" s="4">
        <v>8.4722222222222227E-2</v>
      </c>
      <c r="O120" s="19">
        <f t="shared" si="10"/>
        <v>1742160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1991</v>
      </c>
      <c r="L121" s="2">
        <v>157</v>
      </c>
      <c r="M121" s="2">
        <v>1</v>
      </c>
      <c r="N121" s="4">
        <v>2.3043981481481481E-2</v>
      </c>
      <c r="O121" s="19">
        <f t="shared" si="10"/>
        <v>312587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1752</v>
      </c>
      <c r="L122" s="2">
        <v>165</v>
      </c>
      <c r="M122" s="2">
        <v>1</v>
      </c>
      <c r="N122" s="4">
        <v>2.0277777777777777E-2</v>
      </c>
      <c r="O122" s="19">
        <f t="shared" si="10"/>
        <v>289080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3732</v>
      </c>
      <c r="L123" s="2">
        <v>45</v>
      </c>
      <c r="M123" s="2">
        <v>1</v>
      </c>
      <c r="N123" s="4">
        <v>4.3194444444444445E-2</v>
      </c>
      <c r="O123" s="19">
        <f t="shared" si="10"/>
        <v>167940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3466</v>
      </c>
      <c r="L124" s="2">
        <v>48</v>
      </c>
      <c r="M124" s="2">
        <v>1</v>
      </c>
      <c r="N124" s="4">
        <v>4.0115740740740743E-2</v>
      </c>
      <c r="O124" s="19">
        <f t="shared" si="10"/>
        <v>166368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0</v>
      </c>
      <c r="K126" s="2">
        <v>0</v>
      </c>
      <c r="L126" s="2">
        <v>7</v>
      </c>
      <c r="M126" s="2">
        <v>0</v>
      </c>
      <c r="N126" s="4">
        <v>0</v>
      </c>
      <c r="O126" s="19">
        <f t="shared" si="10"/>
        <v>0</v>
      </c>
      <c r="P126" s="19">
        <f t="shared" si="11"/>
        <v>0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0</v>
      </c>
      <c r="K128" s="2">
        <v>0</v>
      </c>
      <c r="L128" s="2">
        <v>33</v>
      </c>
      <c r="M128" s="2">
        <v>0</v>
      </c>
      <c r="N128" s="4">
        <v>0</v>
      </c>
      <c r="O128" s="19">
        <f t="shared" si="10"/>
        <v>0</v>
      </c>
      <c r="P128" s="19">
        <f t="shared" si="11"/>
        <v>0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2165</v>
      </c>
      <c r="L129" s="2">
        <v>36</v>
      </c>
      <c r="M129" s="2">
        <v>1</v>
      </c>
      <c r="N129" s="4">
        <v>2.5057870370370369E-2</v>
      </c>
      <c r="O129" s="19">
        <f t="shared" si="10"/>
        <v>77940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10377</v>
      </c>
      <c r="L130" s="2">
        <v>62</v>
      </c>
      <c r="M130" s="2">
        <v>3</v>
      </c>
      <c r="N130" s="4">
        <v>0.12010416666666666</v>
      </c>
      <c r="O130" s="19">
        <f t="shared" si="10"/>
        <v>643374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5434</v>
      </c>
      <c r="L131" s="2">
        <v>81</v>
      </c>
      <c r="M131" s="2">
        <v>2</v>
      </c>
      <c r="N131" s="4">
        <v>6.2893518518518515E-2</v>
      </c>
      <c r="O131" s="19">
        <f t="shared" si="10"/>
        <v>440154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2085</v>
      </c>
      <c r="L132" s="2">
        <v>72</v>
      </c>
      <c r="M132" s="2">
        <v>1</v>
      </c>
      <c r="N132" s="4">
        <v>2.4131944444444445E-2</v>
      </c>
      <c r="O132" s="19">
        <f t="shared" si="10"/>
        <v>150120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5854</v>
      </c>
      <c r="L133" s="2">
        <v>8</v>
      </c>
      <c r="M133" s="2">
        <v>2</v>
      </c>
      <c r="N133" s="4">
        <v>6.7754629629629623E-2</v>
      </c>
      <c r="O133" s="19">
        <f t="shared" si="10"/>
        <v>46832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2</v>
      </c>
      <c r="K134" s="2">
        <v>6458</v>
      </c>
      <c r="L134" s="2">
        <v>605</v>
      </c>
      <c r="M134" s="2">
        <v>2</v>
      </c>
      <c r="N134" s="4">
        <v>7.4745370370370365E-2</v>
      </c>
      <c r="O134" s="19">
        <f t="shared" si="10"/>
        <v>3907090</v>
      </c>
      <c r="P134" s="19">
        <f t="shared" si="11"/>
        <v>1210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2</v>
      </c>
      <c r="K135" s="2">
        <v>5863</v>
      </c>
      <c r="L135" s="2">
        <v>28</v>
      </c>
      <c r="M135" s="2">
        <v>2</v>
      </c>
      <c r="N135" s="4">
        <v>6.7858796296296292E-2</v>
      </c>
      <c r="O135" s="19">
        <f t="shared" si="10"/>
        <v>164164</v>
      </c>
      <c r="P135" s="19">
        <f t="shared" si="11"/>
        <v>56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4723</v>
      </c>
      <c r="L136" s="2">
        <v>87</v>
      </c>
      <c r="M136" s="2">
        <v>2</v>
      </c>
      <c r="N136" s="4">
        <v>5.4664351851851853E-2</v>
      </c>
      <c r="O136" s="19">
        <f t="shared" si="10"/>
        <v>410901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1888</v>
      </c>
      <c r="L138" s="2">
        <v>11</v>
      </c>
      <c r="M138" s="2">
        <v>1</v>
      </c>
      <c r="N138" s="4">
        <v>2.1851851851851851E-2</v>
      </c>
      <c r="O138" s="19">
        <f t="shared" ref="O138:O144" si="12">K138*L138</f>
        <v>20768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3</v>
      </c>
      <c r="K139" s="2">
        <v>7176</v>
      </c>
      <c r="L139" s="2">
        <v>372</v>
      </c>
      <c r="M139" s="2">
        <v>3</v>
      </c>
      <c r="N139" s="4">
        <v>8.3055555555555549E-2</v>
      </c>
      <c r="O139" s="19">
        <f t="shared" si="12"/>
        <v>2669472</v>
      </c>
      <c r="P139" s="19">
        <f t="shared" si="13"/>
        <v>1116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0</v>
      </c>
      <c r="K141" s="2">
        <v>0</v>
      </c>
      <c r="L141" s="2">
        <v>1</v>
      </c>
      <c r="M141" s="2">
        <v>0</v>
      </c>
      <c r="N141" s="4">
        <v>0</v>
      </c>
      <c r="O141" s="19">
        <f t="shared" si="12"/>
        <v>0</v>
      </c>
      <c r="P141" s="19">
        <f t="shared" si="13"/>
        <v>0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5772</v>
      </c>
      <c r="L144" s="2">
        <v>1</v>
      </c>
      <c r="M144" s="2">
        <v>1</v>
      </c>
      <c r="N144" s="4">
        <v>6.6805555555555562E-2</v>
      </c>
      <c r="O144" s="19">
        <f t="shared" si="12"/>
        <v>5772</v>
      </c>
      <c r="P144" s="19">
        <f t="shared" si="13"/>
        <v>1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4">
        <f>SUM(I73:I144)</f>
        <v>72</v>
      </c>
      <c r="J145" s="24">
        <f>SUM(J73:J144)</f>
        <v>103</v>
      </c>
      <c r="K145" s="24">
        <f>SUM(K73:K144)</f>
        <v>318370</v>
      </c>
      <c r="L145" s="24">
        <f>SUM(L73:L144)</f>
        <v>6117</v>
      </c>
      <c r="O145" s="27">
        <f>SUM(O73:O144)/$L$145/86400</f>
        <v>9.3270289917594562E-2</v>
      </c>
      <c r="P145" s="33">
        <f>SUM(P73:P144)/$L$145</f>
        <v>2.595226418178846</v>
      </c>
      <c r="Q145" s="29">
        <f>1-O145/31</f>
        <v>0.99699128097040013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0</v>
      </c>
      <c r="K147" s="2">
        <v>0</v>
      </c>
      <c r="L147" s="2">
        <v>232</v>
      </c>
      <c r="M147" s="2">
        <v>0</v>
      </c>
      <c r="N147" s="4">
        <v>0</v>
      </c>
      <c r="O147" s="19">
        <f>K147*L147</f>
        <v>0</v>
      </c>
      <c r="P147" s="19">
        <f>J147*L147</f>
        <v>0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7258</v>
      </c>
      <c r="L148" s="2">
        <v>187</v>
      </c>
      <c r="M148" s="2">
        <v>1</v>
      </c>
      <c r="N148" s="4">
        <v>8.4004629629629624E-2</v>
      </c>
      <c r="O148" s="19">
        <f t="shared" ref="O148:O199" si="14">K148*L148</f>
        <v>1357246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5376</v>
      </c>
      <c r="L149" s="2">
        <v>1</v>
      </c>
      <c r="M149" s="2">
        <v>1</v>
      </c>
      <c r="N149" s="4">
        <v>6.222222222222222E-2</v>
      </c>
      <c r="O149" s="19">
        <f t="shared" si="14"/>
        <v>5376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0</v>
      </c>
      <c r="K152" s="2">
        <v>0</v>
      </c>
      <c r="L152" s="2">
        <v>5</v>
      </c>
      <c r="M152" s="2">
        <v>0</v>
      </c>
      <c r="N152" s="4">
        <v>0</v>
      </c>
      <c r="O152" s="19">
        <f t="shared" si="14"/>
        <v>0</v>
      </c>
      <c r="P152" s="19">
        <f t="shared" si="15"/>
        <v>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0</v>
      </c>
      <c r="K153" s="2">
        <v>0</v>
      </c>
      <c r="L153" s="2">
        <v>12</v>
      </c>
      <c r="M153" s="2">
        <v>0</v>
      </c>
      <c r="N153" s="4">
        <v>0</v>
      </c>
      <c r="O153" s="19">
        <f t="shared" si="14"/>
        <v>0</v>
      </c>
      <c r="P153" s="19">
        <f t="shared" si="15"/>
        <v>0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2842</v>
      </c>
      <c r="L154" s="2">
        <v>5</v>
      </c>
      <c r="M154" s="2">
        <v>1</v>
      </c>
      <c r="N154" s="4">
        <v>3.2893518518518516E-2</v>
      </c>
      <c r="O154" s="19">
        <f t="shared" si="14"/>
        <v>14210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5979</v>
      </c>
      <c r="L155" s="2">
        <v>22</v>
      </c>
      <c r="M155" s="2">
        <v>2</v>
      </c>
      <c r="N155" s="4">
        <v>6.9201388888888896E-2</v>
      </c>
      <c r="O155" s="19">
        <f t="shared" si="14"/>
        <v>131538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2493</v>
      </c>
      <c r="L157" s="2">
        <v>4</v>
      </c>
      <c r="M157" s="2">
        <v>1</v>
      </c>
      <c r="N157" s="4">
        <v>2.8854166666666667E-2</v>
      </c>
      <c r="O157" s="19">
        <f t="shared" si="14"/>
        <v>9972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0</v>
      </c>
      <c r="K158" s="2">
        <v>0</v>
      </c>
      <c r="L158" s="2">
        <v>63</v>
      </c>
      <c r="M158" s="2">
        <v>0</v>
      </c>
      <c r="N158" s="4">
        <v>0</v>
      </c>
      <c r="O158" s="19">
        <f t="shared" si="14"/>
        <v>0</v>
      </c>
      <c r="P158" s="19">
        <f t="shared" si="15"/>
        <v>0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1</v>
      </c>
      <c r="K159" s="2">
        <v>1309</v>
      </c>
      <c r="L159" s="2">
        <v>302</v>
      </c>
      <c r="M159" s="2">
        <v>1</v>
      </c>
      <c r="N159" s="4">
        <v>1.5150462962962963E-2</v>
      </c>
      <c r="O159" s="19">
        <f t="shared" si="14"/>
        <v>395318</v>
      </c>
      <c r="P159" s="19">
        <f t="shared" si="15"/>
        <v>302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10020</v>
      </c>
      <c r="L160" s="2">
        <v>1</v>
      </c>
      <c r="M160" s="2">
        <v>2</v>
      </c>
      <c r="N160" s="4">
        <v>0.11597222222222223</v>
      </c>
      <c r="O160" s="19">
        <f t="shared" si="14"/>
        <v>10020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3</v>
      </c>
      <c r="K161" s="2">
        <v>8924</v>
      </c>
      <c r="L161" s="2">
        <v>116</v>
      </c>
      <c r="M161" s="2">
        <v>3</v>
      </c>
      <c r="N161" s="4">
        <v>0.10328703703703704</v>
      </c>
      <c r="O161" s="19">
        <f t="shared" si="14"/>
        <v>1035184</v>
      </c>
      <c r="P161" s="19">
        <f t="shared" si="15"/>
        <v>348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5222</v>
      </c>
      <c r="L162" s="2">
        <v>1188</v>
      </c>
      <c r="M162" s="2">
        <v>2</v>
      </c>
      <c r="N162" s="4">
        <v>6.0439814814814814E-2</v>
      </c>
      <c r="O162" s="19">
        <f t="shared" si="14"/>
        <v>6203736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1882</v>
      </c>
      <c r="L163" s="2">
        <v>1</v>
      </c>
      <c r="M163" s="2">
        <v>1</v>
      </c>
      <c r="N163" s="4">
        <v>2.1782407407407407E-2</v>
      </c>
      <c r="O163" s="19">
        <f t="shared" si="14"/>
        <v>1882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2</v>
      </c>
      <c r="K164" s="2">
        <v>5835</v>
      </c>
      <c r="L164" s="2">
        <v>154</v>
      </c>
      <c r="M164" s="2">
        <v>2</v>
      </c>
      <c r="N164" s="4">
        <v>6.7534722222222218E-2</v>
      </c>
      <c r="O164" s="19">
        <f t="shared" si="14"/>
        <v>898590</v>
      </c>
      <c r="P164" s="19">
        <f t="shared" si="15"/>
        <v>308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7515</v>
      </c>
      <c r="L165" s="2">
        <v>216</v>
      </c>
      <c r="M165" s="2">
        <v>3</v>
      </c>
      <c r="N165" s="4">
        <v>8.6979166666666663E-2</v>
      </c>
      <c r="O165" s="19">
        <f t="shared" si="14"/>
        <v>1623240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0</v>
      </c>
      <c r="K166" s="2">
        <v>0</v>
      </c>
      <c r="L166" s="2">
        <v>11</v>
      </c>
      <c r="M166" s="2">
        <v>0</v>
      </c>
      <c r="N166" s="4">
        <v>0</v>
      </c>
      <c r="O166" s="19">
        <f t="shared" si="14"/>
        <v>0</v>
      </c>
      <c r="P166" s="19">
        <f t="shared" si="15"/>
        <v>0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0</v>
      </c>
      <c r="K167" s="2">
        <v>0</v>
      </c>
      <c r="L167" s="2">
        <v>55</v>
      </c>
      <c r="M167" s="2">
        <v>0</v>
      </c>
      <c r="N167" s="4">
        <v>0</v>
      </c>
      <c r="O167" s="19">
        <f t="shared" si="14"/>
        <v>0</v>
      </c>
      <c r="P167" s="19">
        <f t="shared" si="15"/>
        <v>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1</v>
      </c>
      <c r="K168" s="2">
        <v>1920</v>
      </c>
      <c r="L168" s="2">
        <v>100</v>
      </c>
      <c r="M168" s="2">
        <v>1</v>
      </c>
      <c r="N168" s="4">
        <v>2.2222222222222223E-2</v>
      </c>
      <c r="O168" s="19">
        <f t="shared" si="14"/>
        <v>192000</v>
      </c>
      <c r="P168" s="19">
        <f t="shared" si="15"/>
        <v>100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2</v>
      </c>
      <c r="K169" s="2">
        <v>7014</v>
      </c>
      <c r="L169" s="2">
        <v>26</v>
      </c>
      <c r="M169" s="2">
        <v>2</v>
      </c>
      <c r="N169" s="4">
        <v>8.1180555555555561E-2</v>
      </c>
      <c r="O169" s="19">
        <f t="shared" si="14"/>
        <v>182364</v>
      </c>
      <c r="P169" s="19">
        <f t="shared" si="15"/>
        <v>52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7173</v>
      </c>
      <c r="L170" s="2">
        <v>79</v>
      </c>
      <c r="M170" s="2">
        <v>2</v>
      </c>
      <c r="N170" s="4">
        <v>8.3020833333333335E-2</v>
      </c>
      <c r="O170" s="19">
        <f t="shared" si="14"/>
        <v>566667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5</v>
      </c>
      <c r="K171" s="2">
        <v>21437</v>
      </c>
      <c r="L171" s="2">
        <v>31</v>
      </c>
      <c r="M171" s="2">
        <v>5</v>
      </c>
      <c r="N171" s="4">
        <v>0.24811342592592592</v>
      </c>
      <c r="O171" s="19">
        <f t="shared" si="14"/>
        <v>664547</v>
      </c>
      <c r="P171" s="19">
        <f t="shared" si="15"/>
        <v>155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3617</v>
      </c>
      <c r="L172" s="2">
        <v>2</v>
      </c>
      <c r="M172" s="2">
        <v>1</v>
      </c>
      <c r="N172" s="4">
        <v>4.1863425925925929E-2</v>
      </c>
      <c r="O172" s="19">
        <f t="shared" si="14"/>
        <v>7234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5862</v>
      </c>
      <c r="L173" s="2">
        <v>1575</v>
      </c>
      <c r="M173" s="2">
        <v>1</v>
      </c>
      <c r="N173" s="4">
        <v>6.7847222222222225E-2</v>
      </c>
      <c r="O173" s="19">
        <f t="shared" si="14"/>
        <v>9232650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3</v>
      </c>
      <c r="K174" s="2">
        <v>10829</v>
      </c>
      <c r="L174" s="2">
        <v>1</v>
      </c>
      <c r="M174" s="2">
        <v>3</v>
      </c>
      <c r="N174" s="4">
        <v>0.12533564814814815</v>
      </c>
      <c r="O174" s="19">
        <f t="shared" si="14"/>
        <v>10829</v>
      </c>
      <c r="P174" s="19">
        <f t="shared" si="15"/>
        <v>3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2</v>
      </c>
      <c r="K175" s="2">
        <v>6636</v>
      </c>
      <c r="L175" s="2">
        <v>7</v>
      </c>
      <c r="M175" s="2">
        <v>2</v>
      </c>
      <c r="N175" s="4">
        <v>7.6805555555555557E-2</v>
      </c>
      <c r="O175" s="19">
        <f t="shared" si="14"/>
        <v>46452</v>
      </c>
      <c r="P175" s="19">
        <f t="shared" si="15"/>
        <v>14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3</v>
      </c>
      <c r="K176" s="2">
        <v>4758</v>
      </c>
      <c r="L176" s="2">
        <v>1</v>
      </c>
      <c r="M176" s="2">
        <v>3</v>
      </c>
      <c r="N176" s="4">
        <v>5.5069444444444442E-2</v>
      </c>
      <c r="O176" s="19">
        <f t="shared" si="14"/>
        <v>4758</v>
      </c>
      <c r="P176" s="19">
        <f t="shared" si="15"/>
        <v>3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4</v>
      </c>
      <c r="K177" s="2">
        <v>37786</v>
      </c>
      <c r="L177" s="2">
        <v>672</v>
      </c>
      <c r="M177" s="2">
        <v>4</v>
      </c>
      <c r="N177" s="4">
        <v>0.43733796296296296</v>
      </c>
      <c r="O177" s="19">
        <f t="shared" si="14"/>
        <v>25392192</v>
      </c>
      <c r="P177" s="19">
        <f t="shared" si="15"/>
        <v>2688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2</v>
      </c>
      <c r="K178" s="2">
        <v>8064</v>
      </c>
      <c r="L178" s="2">
        <v>859</v>
      </c>
      <c r="M178" s="2">
        <v>2</v>
      </c>
      <c r="N178" s="4">
        <v>9.3333333333333338E-2</v>
      </c>
      <c r="O178" s="19">
        <f t="shared" si="14"/>
        <v>6926976</v>
      </c>
      <c r="P178" s="19">
        <f t="shared" si="15"/>
        <v>1718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9869</v>
      </c>
      <c r="L179" s="2">
        <v>1</v>
      </c>
      <c r="M179" s="2">
        <v>1</v>
      </c>
      <c r="N179" s="4">
        <v>0.11422453703703704</v>
      </c>
      <c r="O179" s="19">
        <f t="shared" si="14"/>
        <v>9869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8931</v>
      </c>
      <c r="L180" s="2">
        <v>79</v>
      </c>
      <c r="M180" s="2">
        <v>2</v>
      </c>
      <c r="N180" s="4">
        <v>0.10336805555555556</v>
      </c>
      <c r="O180" s="19">
        <f t="shared" si="14"/>
        <v>705549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2</v>
      </c>
      <c r="K181" s="2">
        <v>5488</v>
      </c>
      <c r="L181" s="2">
        <v>21</v>
      </c>
      <c r="M181" s="2">
        <v>2</v>
      </c>
      <c r="N181" s="4">
        <v>6.3518518518518516E-2</v>
      </c>
      <c r="O181" s="19">
        <f t="shared" si="14"/>
        <v>115248</v>
      </c>
      <c r="P181" s="19">
        <f t="shared" si="15"/>
        <v>42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4</v>
      </c>
      <c r="K182" s="2">
        <v>9057</v>
      </c>
      <c r="L182" s="2">
        <v>99</v>
      </c>
      <c r="M182" s="2">
        <v>4</v>
      </c>
      <c r="N182" s="4">
        <v>0.10482638888888889</v>
      </c>
      <c r="O182" s="19">
        <f t="shared" si="14"/>
        <v>896643</v>
      </c>
      <c r="P182" s="19">
        <f t="shared" si="15"/>
        <v>396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7</v>
      </c>
      <c r="K183" s="2">
        <v>28323</v>
      </c>
      <c r="L183" s="2">
        <v>42</v>
      </c>
      <c r="M183" s="2">
        <v>7</v>
      </c>
      <c r="N183" s="4">
        <v>0.32781250000000001</v>
      </c>
      <c r="O183" s="19">
        <f t="shared" si="14"/>
        <v>1189566</v>
      </c>
      <c r="P183" s="19">
        <f t="shared" si="15"/>
        <v>294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1</v>
      </c>
      <c r="K184" s="2">
        <v>2509</v>
      </c>
      <c r="L184" s="2">
        <v>19</v>
      </c>
      <c r="M184" s="2">
        <v>1</v>
      </c>
      <c r="N184" s="4">
        <v>2.9039351851851851E-2</v>
      </c>
      <c r="O184" s="19">
        <f t="shared" si="14"/>
        <v>47671</v>
      </c>
      <c r="P184" s="19">
        <f t="shared" si="15"/>
        <v>19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1</v>
      </c>
      <c r="K185" s="2">
        <v>2509</v>
      </c>
      <c r="L185" s="2">
        <v>3</v>
      </c>
      <c r="M185" s="2">
        <v>1</v>
      </c>
      <c r="N185" s="4">
        <v>2.9039351851851851E-2</v>
      </c>
      <c r="O185" s="19">
        <f t="shared" si="14"/>
        <v>7527</v>
      </c>
      <c r="P185" s="19">
        <f t="shared" si="15"/>
        <v>3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1</v>
      </c>
      <c r="K186" s="2">
        <v>2568</v>
      </c>
      <c r="L186" s="2">
        <v>82</v>
      </c>
      <c r="M186" s="2">
        <v>1</v>
      </c>
      <c r="N186" s="4">
        <v>2.9722222222222223E-2</v>
      </c>
      <c r="O186" s="19">
        <f t="shared" si="14"/>
        <v>210576</v>
      </c>
      <c r="P186" s="19">
        <f t="shared" si="15"/>
        <v>82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2</v>
      </c>
      <c r="K188" s="2">
        <v>11870</v>
      </c>
      <c r="L188" s="2">
        <v>23</v>
      </c>
      <c r="M188" s="2">
        <v>2</v>
      </c>
      <c r="N188" s="4">
        <v>0.13738425925925926</v>
      </c>
      <c r="O188" s="19">
        <f t="shared" si="14"/>
        <v>273010</v>
      </c>
      <c r="P188" s="19">
        <f t="shared" si="15"/>
        <v>46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0</v>
      </c>
      <c r="K189" s="2">
        <v>0</v>
      </c>
      <c r="L189" s="2">
        <v>220</v>
      </c>
      <c r="M189" s="2">
        <v>0</v>
      </c>
      <c r="N189" s="4">
        <v>0</v>
      </c>
      <c r="O189" s="19">
        <f t="shared" si="14"/>
        <v>0</v>
      </c>
      <c r="P189" s="19">
        <f t="shared" si="15"/>
        <v>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0</v>
      </c>
      <c r="K190" s="2">
        <v>0</v>
      </c>
      <c r="L190" s="2">
        <v>268</v>
      </c>
      <c r="M190" s="2">
        <v>0</v>
      </c>
      <c r="N190" s="4">
        <v>0</v>
      </c>
      <c r="O190" s="19">
        <f t="shared" si="14"/>
        <v>0</v>
      </c>
      <c r="P190" s="19">
        <f t="shared" si="15"/>
        <v>0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7701</v>
      </c>
      <c r="L191" s="2">
        <v>110</v>
      </c>
      <c r="M191" s="2">
        <v>1</v>
      </c>
      <c r="N191" s="4">
        <v>8.9131944444444444E-2</v>
      </c>
      <c r="O191" s="19">
        <f t="shared" si="14"/>
        <v>847110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0</v>
      </c>
      <c r="K192" s="2">
        <v>0</v>
      </c>
      <c r="L192" s="2">
        <v>2</v>
      </c>
      <c r="M192" s="2">
        <v>0</v>
      </c>
      <c r="N192" s="4">
        <v>0</v>
      </c>
      <c r="O192" s="19">
        <f t="shared" si="14"/>
        <v>0</v>
      </c>
      <c r="P192" s="19">
        <f t="shared" si="15"/>
        <v>0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7084</v>
      </c>
      <c r="L193" s="2">
        <v>52</v>
      </c>
      <c r="M193" s="2">
        <v>1</v>
      </c>
      <c r="N193" s="4">
        <v>8.1990740740740739E-2</v>
      </c>
      <c r="O193" s="19">
        <f t="shared" si="14"/>
        <v>368368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3</v>
      </c>
      <c r="K194" s="2">
        <v>11290</v>
      </c>
      <c r="L194" s="2">
        <v>8</v>
      </c>
      <c r="M194" s="2">
        <v>3</v>
      </c>
      <c r="N194" s="4">
        <v>0.13067129629629629</v>
      </c>
      <c r="O194" s="19">
        <f t="shared" si="14"/>
        <v>90320</v>
      </c>
      <c r="P194" s="19">
        <f t="shared" si="15"/>
        <v>24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2</v>
      </c>
      <c r="K195" s="2">
        <v>3718</v>
      </c>
      <c r="L195" s="2">
        <v>1</v>
      </c>
      <c r="M195" s="2">
        <v>2</v>
      </c>
      <c r="N195" s="4">
        <v>4.3032407407407408E-2</v>
      </c>
      <c r="O195" s="19">
        <f t="shared" si="14"/>
        <v>3718</v>
      </c>
      <c r="P195" s="19">
        <f t="shared" si="15"/>
        <v>2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2</v>
      </c>
      <c r="K196" s="2">
        <v>9271</v>
      </c>
      <c r="L196" s="2">
        <v>615</v>
      </c>
      <c r="M196" s="2">
        <v>2</v>
      </c>
      <c r="N196" s="4">
        <v>0.10730324074074074</v>
      </c>
      <c r="O196" s="19">
        <f t="shared" si="14"/>
        <v>5701665</v>
      </c>
      <c r="P196" s="19">
        <f t="shared" si="15"/>
        <v>1230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2</v>
      </c>
      <c r="K197" s="2">
        <v>10422</v>
      </c>
      <c r="L197" s="2">
        <v>765</v>
      </c>
      <c r="M197" s="2">
        <v>2</v>
      </c>
      <c r="N197" s="4">
        <v>0.120625</v>
      </c>
      <c r="O197" s="19">
        <f t="shared" si="14"/>
        <v>7972830</v>
      </c>
      <c r="P197" s="19">
        <f t="shared" si="15"/>
        <v>1530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26908</v>
      </c>
      <c r="L199" s="2">
        <v>0</v>
      </c>
      <c r="M199" s="2">
        <v>1</v>
      </c>
      <c r="N199" s="4">
        <v>0.3114351851851852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4">
        <f>SUM(I147:I199)</f>
        <v>53</v>
      </c>
      <c r="J200" s="24">
        <f>SUM(J147:J199)</f>
        <v>79</v>
      </c>
      <c r="K200" s="24">
        <f>SUM(K147:K199)</f>
        <v>337269</v>
      </c>
      <c r="L200" s="24">
        <f>SUM(L147:L199)</f>
        <v>12557</v>
      </c>
      <c r="O200" s="27">
        <f>SUM(O147:O199)/$L$200/86400</f>
        <v>6.7610815975448255E-2</v>
      </c>
      <c r="P200" s="33">
        <f>SUM(P147:P199)/$L$200</f>
        <v>1.1693079557219082</v>
      </c>
      <c r="Q200" s="29">
        <f>1-O200/31</f>
        <v>0.99781900593627582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15</v>
      </c>
      <c r="M203" s="1">
        <f t="shared" si="16"/>
        <v>99438</v>
      </c>
      <c r="N203" s="30">
        <f>SUM(P2:P9)/$L$10</f>
        <v>7.7548177385651271E-2</v>
      </c>
      <c r="O203" s="11">
        <f>SUM(O2:O9)/$L$10/86400</f>
        <v>7.0238774733637739E-3</v>
      </c>
      <c r="P203" s="11">
        <f>1-O203/31</f>
        <v>0.99977342330731089</v>
      </c>
      <c r="Q203" s="9">
        <f>P203*24</f>
        <v>23.994562159375462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238</v>
      </c>
      <c r="M204" s="1">
        <f t="shared" si="17"/>
        <v>423501</v>
      </c>
      <c r="N204" s="30">
        <f>SUM(P12:P70)/$L$71</f>
        <v>3.9994719646216295</v>
      </c>
      <c r="O204" s="11">
        <f>SUM(O12:O70)/$L$71/86400</f>
        <v>8.3649334088717275E-2</v>
      </c>
      <c r="P204" s="11">
        <f t="shared" ref="P204:P206" si="18">1-O204/31</f>
        <v>0.99730163438423491</v>
      </c>
      <c r="Q204" s="9">
        <f t="shared" ref="Q204:Q206" si="19">P204*24</f>
        <v>23.935239225221636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103</v>
      </c>
      <c r="M205" s="1">
        <f>SUM(K73:K144)</f>
        <v>318370</v>
      </c>
      <c r="N205" s="30">
        <f>SUM(P73:P144)/$L$145</f>
        <v>2.595226418178846</v>
      </c>
      <c r="O205" s="11">
        <f>SUM(O73:O144)/$L$145/86400</f>
        <v>9.3270289917594562E-2</v>
      </c>
      <c r="P205" s="11">
        <f t="shared" si="18"/>
        <v>0.99699128097040013</v>
      </c>
      <c r="Q205" s="9">
        <f t="shared" si="19"/>
        <v>23.927790743289602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79</v>
      </c>
      <c r="M206" s="1">
        <f>SUM(K147:K199)</f>
        <v>337269</v>
      </c>
      <c r="N206" s="30">
        <f>SUM(P147:P199)/$L$200</f>
        <v>1.1693079557219082</v>
      </c>
      <c r="O206" s="11">
        <f>SUM(O147:O199)/$L$200/86400</f>
        <v>6.7610815975448255E-2</v>
      </c>
      <c r="P206" s="11">
        <f t="shared" si="18"/>
        <v>0.99781900593627582</v>
      </c>
      <c r="Q206" s="9">
        <f t="shared" si="19"/>
        <v>23.94765614247062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435</v>
      </c>
      <c r="M207" s="13">
        <f t="shared" si="20"/>
        <v>1178578</v>
      </c>
      <c r="N207" s="31">
        <f>AVERAGE(N203:N206)</f>
        <v>1.9603886289770087</v>
      </c>
      <c r="O207" s="15">
        <f t="shared" ref="O207:Q207" si="21">AVERAGE(O203:O206)</f>
        <v>6.2888579363780964E-2</v>
      </c>
      <c r="P207" s="15">
        <f t="shared" si="21"/>
        <v>0.99797133614955547</v>
      </c>
      <c r="Q207" s="14">
        <f t="shared" si="21"/>
        <v>23.951312067589331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5738-D78D-40B0-9D2E-A44884E6D0B0}">
  <dimension ref="A1:Q207"/>
  <sheetViews>
    <sheetView topLeftCell="G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2</v>
      </c>
      <c r="K4" s="2">
        <v>8064</v>
      </c>
      <c r="L4" s="2">
        <v>1</v>
      </c>
      <c r="M4" s="2">
        <v>2</v>
      </c>
      <c r="N4" s="4">
        <v>9.3333333333333338E-2</v>
      </c>
      <c r="O4" s="19">
        <f t="shared" si="0"/>
        <v>8064</v>
      </c>
      <c r="P4" s="19">
        <f t="shared" si="1"/>
        <v>2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26093</v>
      </c>
      <c r="L5" s="2">
        <v>4</v>
      </c>
      <c r="M5" s="2">
        <v>3</v>
      </c>
      <c r="N5" s="4">
        <v>0.30200231481481482</v>
      </c>
      <c r="O5" s="19">
        <f t="shared" si="0"/>
        <v>104372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0</v>
      </c>
      <c r="K6" s="2">
        <v>0</v>
      </c>
      <c r="L6" s="2">
        <v>3</v>
      </c>
      <c r="M6" s="2">
        <v>0</v>
      </c>
      <c r="N6" s="4">
        <v>0</v>
      </c>
      <c r="O6" s="19">
        <f t="shared" si="0"/>
        <v>0</v>
      </c>
      <c r="P6" s="19">
        <f t="shared" si="1"/>
        <v>0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4</v>
      </c>
      <c r="K7" s="2">
        <v>31433</v>
      </c>
      <c r="L7" s="2">
        <v>63</v>
      </c>
      <c r="M7" s="2">
        <v>4</v>
      </c>
      <c r="N7" s="4">
        <v>0.36380787037037038</v>
      </c>
      <c r="O7" s="19">
        <f t="shared" si="0"/>
        <v>1980279</v>
      </c>
      <c r="P7" s="19">
        <f t="shared" si="1"/>
        <v>252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0</v>
      </c>
      <c r="K8" s="2">
        <v>0</v>
      </c>
      <c r="L8" s="2">
        <v>3</v>
      </c>
      <c r="M8" s="2">
        <v>0</v>
      </c>
      <c r="N8" s="4">
        <v>0</v>
      </c>
      <c r="O8" s="19">
        <f t="shared" si="0"/>
        <v>0</v>
      </c>
      <c r="P8" s="19">
        <f t="shared" si="1"/>
        <v>0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4</v>
      </c>
      <c r="K9" s="2">
        <v>21958</v>
      </c>
      <c r="L9" s="2">
        <v>1</v>
      </c>
      <c r="M9" s="2">
        <v>4</v>
      </c>
      <c r="N9" s="4">
        <v>0.25414351851851852</v>
      </c>
      <c r="O9" s="19">
        <f t="shared" si="0"/>
        <v>21958</v>
      </c>
      <c r="P9" s="19">
        <f t="shared" si="1"/>
        <v>4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13</v>
      </c>
      <c r="K10" s="25">
        <f t="shared" si="2"/>
        <v>87548</v>
      </c>
      <c r="L10" s="25">
        <f t="shared" si="2"/>
        <v>4307</v>
      </c>
      <c r="M10" s="24"/>
      <c r="N10" s="26"/>
      <c r="O10" s="27">
        <f>SUM(O2:O9)/$L$10/86400</f>
        <v>5.682698385057916E-3</v>
      </c>
      <c r="P10" s="28">
        <f>SUM(P2:P9)/$L$10</f>
        <v>6.2688646389598326E-2</v>
      </c>
      <c r="Q10" s="29">
        <f>1-O10/28</f>
        <v>0.9997970464862479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2</v>
      </c>
      <c r="K12" s="2">
        <v>2164</v>
      </c>
      <c r="L12" s="2">
        <v>3</v>
      </c>
      <c r="M12" s="2">
        <v>2</v>
      </c>
      <c r="N12" s="4">
        <v>2.5046296296296296E-2</v>
      </c>
      <c r="O12" s="19">
        <f t="shared" ref="O12" si="3">K12*L12</f>
        <v>6492</v>
      </c>
      <c r="P12" s="19">
        <f t="shared" ref="P12" si="4">J12*L12</f>
        <v>6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8</v>
      </c>
      <c r="K13" s="2">
        <v>8654</v>
      </c>
      <c r="L13" s="2">
        <v>0</v>
      </c>
      <c r="M13" s="2">
        <v>8</v>
      </c>
      <c r="N13" s="4">
        <v>0.10016203703703704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0</v>
      </c>
      <c r="K14" s="2">
        <v>0</v>
      </c>
      <c r="L14" s="2">
        <v>102</v>
      </c>
      <c r="M14" s="2">
        <v>0</v>
      </c>
      <c r="N14" s="4">
        <v>0</v>
      </c>
      <c r="O14" s="19">
        <f t="shared" si="5"/>
        <v>0</v>
      </c>
      <c r="P14" s="19">
        <f t="shared" si="6"/>
        <v>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8</v>
      </c>
      <c r="K15" s="2">
        <v>8643</v>
      </c>
      <c r="L15" s="2">
        <v>5</v>
      </c>
      <c r="M15" s="2">
        <v>8</v>
      </c>
      <c r="N15" s="4">
        <v>0.10003472222222222</v>
      </c>
      <c r="O15" s="19">
        <f t="shared" si="5"/>
        <v>43215</v>
      </c>
      <c r="P15" s="19">
        <f t="shared" si="6"/>
        <v>40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1</v>
      </c>
      <c r="K16" s="2">
        <v>917</v>
      </c>
      <c r="L16" s="2">
        <v>85</v>
      </c>
      <c r="M16" s="2">
        <v>1</v>
      </c>
      <c r="N16" s="4">
        <v>1.0613425925925925E-2</v>
      </c>
      <c r="O16" s="19">
        <f t="shared" si="5"/>
        <v>77945</v>
      </c>
      <c r="P16" s="19">
        <f t="shared" si="6"/>
        <v>85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1</v>
      </c>
      <c r="K17" s="2">
        <v>917</v>
      </c>
      <c r="L17" s="2">
        <v>4772</v>
      </c>
      <c r="M17" s="2">
        <v>1</v>
      </c>
      <c r="N17" s="4">
        <v>1.0613425925925925E-2</v>
      </c>
      <c r="O17" s="19">
        <f t="shared" si="5"/>
        <v>4375924</v>
      </c>
      <c r="P17" s="19">
        <f t="shared" si="6"/>
        <v>4772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1</v>
      </c>
      <c r="K18" s="2">
        <v>918</v>
      </c>
      <c r="L18" s="2">
        <v>2104</v>
      </c>
      <c r="M18" s="2">
        <v>1</v>
      </c>
      <c r="N18" s="4">
        <v>1.0625000000000001E-2</v>
      </c>
      <c r="O18" s="19">
        <f t="shared" si="5"/>
        <v>1931472</v>
      </c>
      <c r="P18" s="19">
        <f t="shared" si="6"/>
        <v>2104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1</v>
      </c>
      <c r="K19" s="2">
        <v>918</v>
      </c>
      <c r="L19" s="2">
        <v>1970</v>
      </c>
      <c r="M19" s="2">
        <v>1</v>
      </c>
      <c r="N19" s="4">
        <v>1.0625000000000001E-2</v>
      </c>
      <c r="O19" s="19">
        <f t="shared" si="5"/>
        <v>1808460</v>
      </c>
      <c r="P19" s="19">
        <f t="shared" si="6"/>
        <v>1970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2</v>
      </c>
      <c r="K20" s="2">
        <v>7152</v>
      </c>
      <c r="L20" s="2">
        <v>159</v>
      </c>
      <c r="M20" s="2">
        <v>2</v>
      </c>
      <c r="N20" s="4">
        <v>8.2777777777777783E-2</v>
      </c>
      <c r="O20" s="19">
        <f t="shared" si="5"/>
        <v>1137168</v>
      </c>
      <c r="P20" s="19">
        <f t="shared" si="6"/>
        <v>318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4</v>
      </c>
      <c r="K22" s="2">
        <v>3349</v>
      </c>
      <c r="L22" s="2">
        <v>3901</v>
      </c>
      <c r="M22" s="2">
        <v>4</v>
      </c>
      <c r="N22" s="4">
        <v>3.8761574074074073E-2</v>
      </c>
      <c r="O22" s="19">
        <f t="shared" si="5"/>
        <v>13064449</v>
      </c>
      <c r="P22" s="19">
        <f t="shared" si="6"/>
        <v>15604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4</v>
      </c>
      <c r="K23" s="2">
        <v>3346</v>
      </c>
      <c r="L23" s="2">
        <v>1345</v>
      </c>
      <c r="M23" s="2">
        <v>4</v>
      </c>
      <c r="N23" s="4">
        <v>3.8726851851851853E-2</v>
      </c>
      <c r="O23" s="19">
        <f t="shared" si="5"/>
        <v>4500370</v>
      </c>
      <c r="P23" s="19">
        <f t="shared" si="6"/>
        <v>5380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2</v>
      </c>
      <c r="K26" s="2">
        <v>11520</v>
      </c>
      <c r="L26" s="2">
        <v>1</v>
      </c>
      <c r="M26" s="2">
        <v>2</v>
      </c>
      <c r="N26" s="4">
        <v>0.13333333333333333</v>
      </c>
      <c r="O26" s="19">
        <f t="shared" si="5"/>
        <v>11520</v>
      </c>
      <c r="P26" s="19">
        <f t="shared" si="6"/>
        <v>2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2</v>
      </c>
      <c r="K27" s="2">
        <v>7823</v>
      </c>
      <c r="L27" s="2">
        <v>972</v>
      </c>
      <c r="M27" s="2">
        <v>2</v>
      </c>
      <c r="N27" s="4">
        <v>9.0543981481481475E-2</v>
      </c>
      <c r="O27" s="19">
        <f t="shared" si="5"/>
        <v>7603956</v>
      </c>
      <c r="P27" s="19">
        <f t="shared" si="6"/>
        <v>1944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0</v>
      </c>
      <c r="K29" s="2">
        <v>0</v>
      </c>
      <c r="L29" s="2">
        <v>19</v>
      </c>
      <c r="M29" s="2">
        <v>0</v>
      </c>
      <c r="N29" s="4">
        <v>0</v>
      </c>
      <c r="O29" s="19">
        <f t="shared" si="5"/>
        <v>0</v>
      </c>
      <c r="P29" s="19">
        <f t="shared" si="6"/>
        <v>0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12</v>
      </c>
      <c r="K30" s="2">
        <v>24986</v>
      </c>
      <c r="L30" s="2">
        <v>2389</v>
      </c>
      <c r="M30" s="2">
        <v>12</v>
      </c>
      <c r="N30" s="4">
        <v>0.28918981481481482</v>
      </c>
      <c r="O30" s="19">
        <f t="shared" si="5"/>
        <v>59691554</v>
      </c>
      <c r="P30" s="19">
        <f t="shared" si="6"/>
        <v>28668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3</v>
      </c>
      <c r="K31" s="2">
        <v>7308</v>
      </c>
      <c r="L31" s="2">
        <v>41</v>
      </c>
      <c r="M31" s="2">
        <v>3</v>
      </c>
      <c r="N31" s="4">
        <v>8.458333333333333E-2</v>
      </c>
      <c r="O31" s="19">
        <f t="shared" si="5"/>
        <v>299628</v>
      </c>
      <c r="P31" s="19">
        <f t="shared" si="6"/>
        <v>123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6</v>
      </c>
      <c r="K34" s="2">
        <v>6171</v>
      </c>
      <c r="L34" s="2">
        <v>385</v>
      </c>
      <c r="M34" s="2">
        <v>6</v>
      </c>
      <c r="N34" s="4">
        <v>7.1423611111111104E-2</v>
      </c>
      <c r="O34" s="19">
        <f t="shared" si="5"/>
        <v>2375835</v>
      </c>
      <c r="P34" s="19">
        <f t="shared" si="6"/>
        <v>2310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4">
        <v>0</v>
      </c>
      <c r="O35" s="19">
        <f t="shared" si="5"/>
        <v>0</v>
      </c>
      <c r="P35" s="19">
        <f t="shared" si="6"/>
        <v>0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3</v>
      </c>
      <c r="K36" s="2">
        <v>4176</v>
      </c>
      <c r="L36" s="2">
        <v>854</v>
      </c>
      <c r="M36" s="2">
        <v>3</v>
      </c>
      <c r="N36" s="4">
        <v>4.8333333333333332E-2</v>
      </c>
      <c r="O36" s="19">
        <f t="shared" si="5"/>
        <v>3566304</v>
      </c>
      <c r="P36" s="19">
        <f t="shared" si="6"/>
        <v>2562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6</v>
      </c>
      <c r="K37" s="2">
        <v>13306</v>
      </c>
      <c r="L37" s="2">
        <v>1</v>
      </c>
      <c r="M37" s="2">
        <v>6</v>
      </c>
      <c r="N37" s="4">
        <v>0.15400462962962963</v>
      </c>
      <c r="O37" s="19">
        <f t="shared" si="5"/>
        <v>13306</v>
      </c>
      <c r="P37" s="19">
        <f t="shared" si="6"/>
        <v>6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1</v>
      </c>
      <c r="K38" s="2">
        <v>613</v>
      </c>
      <c r="L38" s="2">
        <v>9</v>
      </c>
      <c r="M38" s="2">
        <v>1</v>
      </c>
      <c r="N38" s="4">
        <v>7.0949074074074074E-3</v>
      </c>
      <c r="O38" s="19">
        <f t="shared" si="5"/>
        <v>5517</v>
      </c>
      <c r="P38" s="19">
        <f t="shared" si="6"/>
        <v>9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2</v>
      </c>
      <c r="K39" s="2">
        <v>2160</v>
      </c>
      <c r="L39" s="2">
        <v>1</v>
      </c>
      <c r="M39" s="2">
        <v>2</v>
      </c>
      <c r="N39" s="4">
        <v>2.5000000000000001E-2</v>
      </c>
      <c r="O39" s="19">
        <f t="shared" si="5"/>
        <v>2160</v>
      </c>
      <c r="P39" s="19">
        <f t="shared" si="6"/>
        <v>2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4</v>
      </c>
      <c r="K40" s="2">
        <v>5197</v>
      </c>
      <c r="L40" s="2">
        <v>220</v>
      </c>
      <c r="M40" s="2">
        <v>4</v>
      </c>
      <c r="N40" s="4">
        <v>6.0150462962962961E-2</v>
      </c>
      <c r="O40" s="19">
        <f t="shared" si="5"/>
        <v>1143340</v>
      </c>
      <c r="P40" s="19">
        <f t="shared" si="6"/>
        <v>880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3</v>
      </c>
      <c r="K42" s="2">
        <v>1986</v>
      </c>
      <c r="L42" s="2">
        <v>2</v>
      </c>
      <c r="M42" s="2">
        <v>3</v>
      </c>
      <c r="N42" s="4">
        <v>2.298611111111111E-2</v>
      </c>
      <c r="O42" s="19">
        <f t="shared" si="5"/>
        <v>3972</v>
      </c>
      <c r="P42" s="19">
        <f t="shared" si="6"/>
        <v>6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2</v>
      </c>
      <c r="K43" s="2">
        <v>2400</v>
      </c>
      <c r="L43" s="2">
        <v>12</v>
      </c>
      <c r="M43" s="2">
        <v>2</v>
      </c>
      <c r="N43" s="4">
        <v>2.7777777777777776E-2</v>
      </c>
      <c r="O43" s="19">
        <f t="shared" si="5"/>
        <v>28800</v>
      </c>
      <c r="P43" s="19">
        <f t="shared" si="6"/>
        <v>24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3</v>
      </c>
      <c r="K44" s="2">
        <v>3714</v>
      </c>
      <c r="L44" s="2">
        <v>22</v>
      </c>
      <c r="M44" s="2">
        <v>3</v>
      </c>
      <c r="N44" s="4">
        <v>4.2986111111111114E-2</v>
      </c>
      <c r="O44" s="19">
        <f t="shared" si="5"/>
        <v>81708</v>
      </c>
      <c r="P44" s="19">
        <f t="shared" si="6"/>
        <v>66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2</v>
      </c>
      <c r="K45" s="2">
        <v>1312</v>
      </c>
      <c r="L45" s="2">
        <v>3</v>
      </c>
      <c r="M45" s="2">
        <v>2</v>
      </c>
      <c r="N45" s="4">
        <v>1.5185185185185185E-2</v>
      </c>
      <c r="O45" s="19">
        <f t="shared" si="5"/>
        <v>3936</v>
      </c>
      <c r="P45" s="19">
        <f t="shared" si="6"/>
        <v>6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7</v>
      </c>
      <c r="K46" s="2">
        <v>6571</v>
      </c>
      <c r="L46" s="2">
        <v>3</v>
      </c>
      <c r="M46" s="2">
        <v>7</v>
      </c>
      <c r="N46" s="4">
        <v>7.6053240740740741E-2</v>
      </c>
      <c r="O46" s="19">
        <f t="shared" si="5"/>
        <v>19713</v>
      </c>
      <c r="P46" s="19">
        <f t="shared" si="6"/>
        <v>21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4</v>
      </c>
      <c r="K47" s="2">
        <v>5952</v>
      </c>
      <c r="L47" s="2">
        <v>37</v>
      </c>
      <c r="M47" s="2">
        <v>4</v>
      </c>
      <c r="N47" s="4">
        <v>6.8888888888888888E-2</v>
      </c>
      <c r="O47" s="19">
        <f t="shared" si="5"/>
        <v>220224</v>
      </c>
      <c r="P47" s="19">
        <f t="shared" si="6"/>
        <v>148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4</v>
      </c>
      <c r="K48" s="2">
        <v>7027</v>
      </c>
      <c r="L48" s="2">
        <v>38</v>
      </c>
      <c r="M48" s="2">
        <v>4</v>
      </c>
      <c r="N48" s="4">
        <v>8.1331018518518525E-2</v>
      </c>
      <c r="O48" s="19">
        <f t="shared" si="5"/>
        <v>267026</v>
      </c>
      <c r="P48" s="19">
        <f t="shared" si="6"/>
        <v>152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0</v>
      </c>
      <c r="K49" s="2">
        <v>0</v>
      </c>
      <c r="L49" s="2">
        <v>1</v>
      </c>
      <c r="M49" s="2">
        <v>0</v>
      </c>
      <c r="N49" s="4">
        <v>0</v>
      </c>
      <c r="O49" s="19">
        <f t="shared" si="5"/>
        <v>0</v>
      </c>
      <c r="P49" s="19">
        <f t="shared" si="6"/>
        <v>0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1</v>
      </c>
      <c r="K50" s="2">
        <v>523</v>
      </c>
      <c r="L50" s="2">
        <v>5</v>
      </c>
      <c r="M50" s="2">
        <v>1</v>
      </c>
      <c r="N50" s="4">
        <v>6.053240740740741E-3</v>
      </c>
      <c r="O50" s="19">
        <f t="shared" si="5"/>
        <v>2615</v>
      </c>
      <c r="P50" s="19">
        <f t="shared" si="6"/>
        <v>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29</v>
      </c>
      <c r="K51" s="2">
        <v>50189</v>
      </c>
      <c r="L51" s="2">
        <v>83</v>
      </c>
      <c r="M51" s="2">
        <v>29</v>
      </c>
      <c r="N51" s="4">
        <v>0.58089120370370373</v>
      </c>
      <c r="O51" s="19">
        <f t="shared" si="5"/>
        <v>4165687</v>
      </c>
      <c r="P51" s="19">
        <f t="shared" si="6"/>
        <v>2407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7</v>
      </c>
      <c r="K52" s="2">
        <v>15083</v>
      </c>
      <c r="L52" s="2">
        <v>12</v>
      </c>
      <c r="M52" s="2">
        <v>7</v>
      </c>
      <c r="N52" s="4">
        <v>0.17457175925925925</v>
      </c>
      <c r="O52" s="19">
        <f t="shared" si="5"/>
        <v>180996</v>
      </c>
      <c r="P52" s="19">
        <f t="shared" si="6"/>
        <v>84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11</v>
      </c>
      <c r="K53" s="2">
        <v>21220</v>
      </c>
      <c r="L53" s="2">
        <v>978</v>
      </c>
      <c r="M53" s="2">
        <v>11</v>
      </c>
      <c r="N53" s="4">
        <v>0.24560185185185185</v>
      </c>
      <c r="O53" s="19">
        <f t="shared" si="5"/>
        <v>20753160</v>
      </c>
      <c r="P53" s="19">
        <f t="shared" si="6"/>
        <v>10758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16</v>
      </c>
      <c r="K54" s="2">
        <v>29260</v>
      </c>
      <c r="L54" s="2">
        <v>1384</v>
      </c>
      <c r="M54" s="2">
        <v>16</v>
      </c>
      <c r="N54" s="4">
        <v>0.33865740740740741</v>
      </c>
      <c r="O54" s="19">
        <f t="shared" si="5"/>
        <v>40495840</v>
      </c>
      <c r="P54" s="19">
        <f t="shared" si="6"/>
        <v>22144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2</v>
      </c>
      <c r="K56" s="2">
        <v>3322</v>
      </c>
      <c r="L56" s="2">
        <v>22</v>
      </c>
      <c r="M56" s="2">
        <v>2</v>
      </c>
      <c r="N56" s="4">
        <v>3.8449074074074073E-2</v>
      </c>
      <c r="O56" s="19">
        <f t="shared" si="5"/>
        <v>73084</v>
      </c>
      <c r="P56" s="19">
        <f t="shared" si="6"/>
        <v>44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7</v>
      </c>
      <c r="K57" s="2">
        <v>6609</v>
      </c>
      <c r="L57" s="2">
        <v>712</v>
      </c>
      <c r="M57" s="2">
        <v>7</v>
      </c>
      <c r="N57" s="4">
        <v>7.649305555555555E-2</v>
      </c>
      <c r="O57" s="19">
        <f t="shared" si="5"/>
        <v>4705608</v>
      </c>
      <c r="P57" s="19">
        <f t="shared" si="6"/>
        <v>4984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11</v>
      </c>
      <c r="K58" s="2">
        <v>14883</v>
      </c>
      <c r="L58" s="2">
        <v>8</v>
      </c>
      <c r="M58" s="2">
        <v>11</v>
      </c>
      <c r="N58" s="4">
        <v>0.17225694444444445</v>
      </c>
      <c r="O58" s="19">
        <f t="shared" si="5"/>
        <v>119064</v>
      </c>
      <c r="P58" s="19">
        <f t="shared" si="6"/>
        <v>88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7</v>
      </c>
      <c r="K59" s="2">
        <v>17845</v>
      </c>
      <c r="L59" s="2">
        <v>2</v>
      </c>
      <c r="M59" s="2">
        <v>7</v>
      </c>
      <c r="N59" s="4">
        <v>0.20653935185185185</v>
      </c>
      <c r="O59" s="19">
        <f t="shared" si="5"/>
        <v>35690</v>
      </c>
      <c r="P59" s="19">
        <f t="shared" si="6"/>
        <v>14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1</v>
      </c>
      <c r="K60" s="2">
        <v>771</v>
      </c>
      <c r="L60" s="2">
        <v>33</v>
      </c>
      <c r="M60" s="2">
        <v>1</v>
      </c>
      <c r="N60" s="4">
        <v>8.9236111111111113E-3</v>
      </c>
      <c r="O60" s="19">
        <f t="shared" si="5"/>
        <v>25443</v>
      </c>
      <c r="P60" s="19">
        <f t="shared" si="6"/>
        <v>33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9</v>
      </c>
      <c r="K62" s="2">
        <v>8646</v>
      </c>
      <c r="L62" s="2">
        <v>262</v>
      </c>
      <c r="M62" s="2">
        <v>9</v>
      </c>
      <c r="N62" s="4">
        <v>0.10006944444444445</v>
      </c>
      <c r="O62" s="19">
        <f t="shared" si="5"/>
        <v>2265252</v>
      </c>
      <c r="P62" s="19">
        <f t="shared" si="6"/>
        <v>2358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0</v>
      </c>
      <c r="K63" s="2">
        <v>0</v>
      </c>
      <c r="L63" s="2">
        <v>504</v>
      </c>
      <c r="M63" s="2">
        <v>0</v>
      </c>
      <c r="N63" s="4">
        <v>0</v>
      </c>
      <c r="O63" s="19">
        <f t="shared" si="5"/>
        <v>0</v>
      </c>
      <c r="P63" s="19">
        <f t="shared" si="6"/>
        <v>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20</v>
      </c>
      <c r="K64" s="2">
        <v>26212</v>
      </c>
      <c r="L64" s="2">
        <v>246</v>
      </c>
      <c r="M64" s="2">
        <v>20</v>
      </c>
      <c r="N64" s="4">
        <v>0.30337962962962961</v>
      </c>
      <c r="O64" s="19">
        <f t="shared" si="5"/>
        <v>6448152</v>
      </c>
      <c r="P64" s="19">
        <f t="shared" si="6"/>
        <v>4920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1</v>
      </c>
      <c r="K65" s="2">
        <v>1584</v>
      </c>
      <c r="L65" s="2">
        <v>115</v>
      </c>
      <c r="M65" s="2">
        <v>1</v>
      </c>
      <c r="N65" s="4">
        <v>1.8333333333333333E-2</v>
      </c>
      <c r="O65" s="19">
        <f t="shared" si="5"/>
        <v>182160</v>
      </c>
      <c r="P65" s="19">
        <f t="shared" si="6"/>
        <v>115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2</v>
      </c>
      <c r="K67" s="2">
        <v>4543</v>
      </c>
      <c r="L67" s="2">
        <v>63</v>
      </c>
      <c r="M67" s="2">
        <v>2</v>
      </c>
      <c r="N67" s="4">
        <v>5.258101851851852E-2</v>
      </c>
      <c r="O67" s="19">
        <f t="shared" si="5"/>
        <v>286209</v>
      </c>
      <c r="P67" s="19">
        <f t="shared" si="6"/>
        <v>126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2</v>
      </c>
      <c r="K68" s="2">
        <v>1505</v>
      </c>
      <c r="L68" s="2">
        <v>37</v>
      </c>
      <c r="M68" s="2">
        <v>2</v>
      </c>
      <c r="N68" s="4">
        <v>1.7418981481481483E-2</v>
      </c>
      <c r="O68" s="19">
        <f t="shared" si="5"/>
        <v>55685</v>
      </c>
      <c r="P68" s="19">
        <f t="shared" si="6"/>
        <v>74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1</v>
      </c>
      <c r="K69" s="2">
        <v>1408</v>
      </c>
      <c r="L69" s="2">
        <v>182</v>
      </c>
      <c r="M69" s="2">
        <v>1</v>
      </c>
      <c r="N69" s="4">
        <v>1.6296296296296295E-2</v>
      </c>
      <c r="O69" s="19">
        <f t="shared" si="5"/>
        <v>256256</v>
      </c>
      <c r="P69" s="19">
        <f t="shared" si="6"/>
        <v>182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1</v>
      </c>
      <c r="K70" s="2">
        <v>2022</v>
      </c>
      <c r="L70" s="2">
        <v>1</v>
      </c>
      <c r="M70" s="2">
        <v>1</v>
      </c>
      <c r="N70" s="4">
        <v>2.3402777777777779E-2</v>
      </c>
      <c r="O70" s="19">
        <f t="shared" si="5"/>
        <v>2022</v>
      </c>
      <c r="P70" s="19">
        <f t="shared" si="6"/>
        <v>1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4" t="s">
        <v>516</v>
      </c>
      <c r="I71" s="24">
        <f>SUM(I12:I70)</f>
        <v>59</v>
      </c>
      <c r="J71" s="24">
        <f>SUM(J12:J70)</f>
        <v>226</v>
      </c>
      <c r="K71" s="24">
        <f t="shared" ref="K71:L71" si="7">SUM(K12:K70)</f>
        <v>354825</v>
      </c>
      <c r="L71" s="24">
        <f t="shared" si="7"/>
        <v>30301</v>
      </c>
      <c r="O71" s="27">
        <f>SUM(O12:O70)/$L$71/86400</f>
        <v>6.9647238830279401E-2</v>
      </c>
      <c r="P71" s="33">
        <f>SUM(P12:P70)/$L$71</f>
        <v>3.8132404871126364</v>
      </c>
      <c r="Q71" s="29">
        <f>1-O71/28</f>
        <v>0.99751259861320429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1</v>
      </c>
      <c r="K73" s="2">
        <v>6326</v>
      </c>
      <c r="L73" s="2">
        <v>15</v>
      </c>
      <c r="M73" s="2">
        <v>1</v>
      </c>
      <c r="N73" s="4">
        <v>7.3217592592592598E-2</v>
      </c>
      <c r="O73" s="19">
        <f t="shared" ref="O73" si="8">K73*L73</f>
        <v>94890</v>
      </c>
      <c r="P73" s="19">
        <f t="shared" ref="P73" si="9">J73*L73</f>
        <v>15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1</v>
      </c>
      <c r="K74" s="2">
        <v>4319</v>
      </c>
      <c r="L74" s="2">
        <v>4</v>
      </c>
      <c r="M74" s="2">
        <v>1</v>
      </c>
      <c r="N74" s="4">
        <v>4.9988425925925929E-2</v>
      </c>
      <c r="O74" s="19">
        <f t="shared" ref="O74:O137" si="10">K74*L74</f>
        <v>17276</v>
      </c>
      <c r="P74" s="19">
        <f t="shared" ref="P74:P137" si="11">J74*L74</f>
        <v>4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0</v>
      </c>
      <c r="K75" s="2">
        <v>0</v>
      </c>
      <c r="L75" s="2">
        <v>1</v>
      </c>
      <c r="M75" s="2">
        <v>0</v>
      </c>
      <c r="N75" s="4">
        <v>0</v>
      </c>
      <c r="O75" s="19">
        <f t="shared" si="10"/>
        <v>0</v>
      </c>
      <c r="P75" s="19">
        <f t="shared" si="11"/>
        <v>0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2730</v>
      </c>
      <c r="L76" s="2">
        <v>1</v>
      </c>
      <c r="M76" s="2">
        <v>1</v>
      </c>
      <c r="N76" s="4">
        <v>3.1597222222222221E-2</v>
      </c>
      <c r="O76" s="19">
        <f t="shared" si="10"/>
        <v>2730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0</v>
      </c>
      <c r="K77" s="2">
        <v>0</v>
      </c>
      <c r="L77" s="2">
        <v>18</v>
      </c>
      <c r="M77" s="2">
        <v>0</v>
      </c>
      <c r="N77" s="4">
        <v>0</v>
      </c>
      <c r="O77" s="19">
        <f t="shared" si="10"/>
        <v>0</v>
      </c>
      <c r="P77" s="19">
        <f t="shared" si="11"/>
        <v>0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5</v>
      </c>
      <c r="K78" s="2">
        <v>9518</v>
      </c>
      <c r="L78" s="2">
        <v>102</v>
      </c>
      <c r="M78" s="2">
        <v>5</v>
      </c>
      <c r="N78" s="4">
        <v>0.11016203703703703</v>
      </c>
      <c r="O78" s="19">
        <f t="shared" si="10"/>
        <v>970836</v>
      </c>
      <c r="P78" s="19">
        <f t="shared" si="11"/>
        <v>510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0</v>
      </c>
      <c r="K79" s="2">
        <v>0</v>
      </c>
      <c r="L79" s="2">
        <v>2</v>
      </c>
      <c r="M79" s="2">
        <v>0</v>
      </c>
      <c r="N79" s="4">
        <v>0</v>
      </c>
      <c r="O79" s="19">
        <f t="shared" si="10"/>
        <v>0</v>
      </c>
      <c r="P79" s="19">
        <f t="shared" si="11"/>
        <v>0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1271</v>
      </c>
      <c r="L80" s="2">
        <v>19</v>
      </c>
      <c r="M80" s="2">
        <v>1</v>
      </c>
      <c r="N80" s="4">
        <v>1.4710648148148148E-2</v>
      </c>
      <c r="O80" s="19">
        <f t="shared" si="10"/>
        <v>24149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2</v>
      </c>
      <c r="K81" s="2">
        <v>5918</v>
      </c>
      <c r="L81" s="2">
        <v>58</v>
      </c>
      <c r="M81" s="2">
        <v>2</v>
      </c>
      <c r="N81" s="4">
        <v>6.8495370370370373E-2</v>
      </c>
      <c r="O81" s="19">
        <f t="shared" si="10"/>
        <v>343244</v>
      </c>
      <c r="P81" s="19">
        <f t="shared" si="11"/>
        <v>116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3016</v>
      </c>
      <c r="L82" s="2">
        <v>62</v>
      </c>
      <c r="M82" s="2">
        <v>2</v>
      </c>
      <c r="N82" s="4">
        <v>3.4907407407407408E-2</v>
      </c>
      <c r="O82" s="19">
        <f t="shared" si="10"/>
        <v>186992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1</v>
      </c>
      <c r="K83" s="2">
        <v>1763</v>
      </c>
      <c r="L83" s="2">
        <v>24</v>
      </c>
      <c r="M83" s="2">
        <v>1</v>
      </c>
      <c r="N83" s="4">
        <v>2.0405092592592593E-2</v>
      </c>
      <c r="O83" s="19">
        <f t="shared" si="10"/>
        <v>42312</v>
      </c>
      <c r="P83" s="19">
        <f t="shared" si="11"/>
        <v>24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2</v>
      </c>
      <c r="K84" s="2">
        <v>9477</v>
      </c>
      <c r="L84" s="2">
        <v>22</v>
      </c>
      <c r="M84" s="2">
        <v>2</v>
      </c>
      <c r="N84" s="4">
        <v>0.10968749999999999</v>
      </c>
      <c r="O84" s="19">
        <f t="shared" si="10"/>
        <v>208494</v>
      </c>
      <c r="P84" s="19">
        <f t="shared" si="11"/>
        <v>44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0</v>
      </c>
      <c r="K86" s="2">
        <v>0</v>
      </c>
      <c r="L86" s="2">
        <v>1</v>
      </c>
      <c r="M86" s="2">
        <v>0</v>
      </c>
      <c r="N86" s="4">
        <v>0</v>
      </c>
      <c r="O86" s="19">
        <f t="shared" si="10"/>
        <v>0</v>
      </c>
      <c r="P86" s="19">
        <f t="shared" si="11"/>
        <v>0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0</v>
      </c>
      <c r="K87" s="2">
        <v>0</v>
      </c>
      <c r="L87" s="2">
        <v>2</v>
      </c>
      <c r="M87" s="2">
        <v>0</v>
      </c>
      <c r="N87" s="4">
        <v>0</v>
      </c>
      <c r="O87" s="19">
        <f t="shared" si="10"/>
        <v>0</v>
      </c>
      <c r="P87" s="19">
        <f t="shared" si="11"/>
        <v>0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1</v>
      </c>
      <c r="K91" s="2">
        <v>4295</v>
      </c>
      <c r="L91" s="2">
        <v>158</v>
      </c>
      <c r="M91" s="2">
        <v>1</v>
      </c>
      <c r="N91" s="4">
        <v>4.971064814814815E-2</v>
      </c>
      <c r="O91" s="19">
        <f t="shared" si="10"/>
        <v>678610</v>
      </c>
      <c r="P91" s="19">
        <f t="shared" si="11"/>
        <v>158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3016</v>
      </c>
      <c r="L92" s="2">
        <v>1</v>
      </c>
      <c r="M92" s="2">
        <v>1</v>
      </c>
      <c r="N92" s="4">
        <v>3.4907407407407408E-2</v>
      </c>
      <c r="O92" s="19">
        <f t="shared" si="10"/>
        <v>3016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16666</v>
      </c>
      <c r="L94" s="2">
        <v>56</v>
      </c>
      <c r="M94" s="2">
        <v>2</v>
      </c>
      <c r="N94" s="4">
        <v>0.19289351851851852</v>
      </c>
      <c r="O94" s="19">
        <f t="shared" si="10"/>
        <v>933296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16752</v>
      </c>
      <c r="L95" s="2">
        <v>81</v>
      </c>
      <c r="M95" s="2">
        <v>2</v>
      </c>
      <c r="N95" s="4">
        <v>0.19388888888888889</v>
      </c>
      <c r="O95" s="19">
        <f t="shared" si="10"/>
        <v>1356912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4</v>
      </c>
      <c r="K96" s="2">
        <v>12224</v>
      </c>
      <c r="L96" s="2">
        <v>96</v>
      </c>
      <c r="M96" s="2">
        <v>4</v>
      </c>
      <c r="N96" s="4">
        <v>0.14148148148148149</v>
      </c>
      <c r="O96" s="19">
        <f t="shared" si="10"/>
        <v>1173504</v>
      </c>
      <c r="P96" s="19">
        <f t="shared" si="11"/>
        <v>384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5</v>
      </c>
      <c r="K97" s="2">
        <v>16723</v>
      </c>
      <c r="L97" s="2">
        <v>1080</v>
      </c>
      <c r="M97" s="2">
        <v>5</v>
      </c>
      <c r="N97" s="4">
        <v>0.19355324074074073</v>
      </c>
      <c r="O97" s="19">
        <f t="shared" si="10"/>
        <v>18060840</v>
      </c>
      <c r="P97" s="19">
        <f t="shared" si="11"/>
        <v>5400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6</v>
      </c>
      <c r="K98" s="2">
        <v>18411</v>
      </c>
      <c r="L98" s="2">
        <v>171</v>
      </c>
      <c r="M98" s="2">
        <v>6</v>
      </c>
      <c r="N98" s="4">
        <v>0.21309027777777778</v>
      </c>
      <c r="O98" s="19">
        <f t="shared" si="10"/>
        <v>3148281</v>
      </c>
      <c r="P98" s="19">
        <f t="shared" si="11"/>
        <v>1026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4</v>
      </c>
      <c r="K99" s="2">
        <v>12870</v>
      </c>
      <c r="L99" s="2">
        <v>24</v>
      </c>
      <c r="M99" s="2">
        <v>4</v>
      </c>
      <c r="N99" s="4">
        <v>0.14895833333333333</v>
      </c>
      <c r="O99" s="19">
        <f t="shared" si="10"/>
        <v>308880</v>
      </c>
      <c r="P99" s="19">
        <f t="shared" si="11"/>
        <v>96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2</v>
      </c>
      <c r="K100" s="2">
        <v>4959</v>
      </c>
      <c r="L100" s="2">
        <v>598</v>
      </c>
      <c r="M100" s="2">
        <v>2</v>
      </c>
      <c r="N100" s="4">
        <v>5.7395833333333333E-2</v>
      </c>
      <c r="O100" s="19">
        <f t="shared" si="10"/>
        <v>2965482</v>
      </c>
      <c r="P100" s="19">
        <f t="shared" si="11"/>
        <v>1196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1</v>
      </c>
      <c r="K101" s="2">
        <v>3247</v>
      </c>
      <c r="L101" s="2">
        <v>58</v>
      </c>
      <c r="M101" s="2">
        <v>1</v>
      </c>
      <c r="N101" s="4">
        <v>3.7581018518518521E-2</v>
      </c>
      <c r="O101" s="19">
        <f t="shared" si="10"/>
        <v>188326</v>
      </c>
      <c r="P101" s="19">
        <f t="shared" si="11"/>
        <v>58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1</v>
      </c>
      <c r="K102" s="2">
        <v>3563</v>
      </c>
      <c r="L102" s="2">
        <v>180</v>
      </c>
      <c r="M102" s="2">
        <v>1</v>
      </c>
      <c r="N102" s="4">
        <v>4.1238425925925928E-2</v>
      </c>
      <c r="O102" s="19">
        <f t="shared" si="10"/>
        <v>641340</v>
      </c>
      <c r="P102" s="19">
        <f t="shared" si="11"/>
        <v>180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1</v>
      </c>
      <c r="K103" s="2">
        <v>1492</v>
      </c>
      <c r="L103" s="2">
        <v>2</v>
      </c>
      <c r="M103" s="2">
        <v>1</v>
      </c>
      <c r="N103" s="4">
        <v>1.726851851851852E-2</v>
      </c>
      <c r="O103" s="19">
        <f t="shared" si="10"/>
        <v>2984</v>
      </c>
      <c r="P103" s="19">
        <f t="shared" si="11"/>
        <v>2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5</v>
      </c>
      <c r="K104" s="2">
        <v>19450</v>
      </c>
      <c r="L104" s="2">
        <v>137</v>
      </c>
      <c r="M104" s="2">
        <v>5</v>
      </c>
      <c r="N104" s="4">
        <v>0.22511574074074073</v>
      </c>
      <c r="O104" s="19">
        <f t="shared" si="10"/>
        <v>2664650</v>
      </c>
      <c r="P104" s="19">
        <f t="shared" si="11"/>
        <v>685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2601</v>
      </c>
      <c r="L105" s="2">
        <v>113</v>
      </c>
      <c r="M105" s="2">
        <v>1</v>
      </c>
      <c r="N105" s="4">
        <v>3.0104166666666668E-2</v>
      </c>
      <c r="O105" s="19">
        <f t="shared" si="10"/>
        <v>293913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0</v>
      </c>
      <c r="K106" s="2">
        <v>0</v>
      </c>
      <c r="L106" s="2">
        <v>21</v>
      </c>
      <c r="M106" s="2">
        <v>0</v>
      </c>
      <c r="N106" s="4">
        <v>0</v>
      </c>
      <c r="O106" s="19">
        <f t="shared" si="10"/>
        <v>0</v>
      </c>
      <c r="P106" s="19">
        <f t="shared" si="11"/>
        <v>0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4347</v>
      </c>
      <c r="L107" s="2">
        <v>94</v>
      </c>
      <c r="M107" s="2">
        <v>3</v>
      </c>
      <c r="N107" s="4">
        <v>5.0312500000000003E-2</v>
      </c>
      <c r="O107" s="19">
        <f t="shared" si="10"/>
        <v>408618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2</v>
      </c>
      <c r="K108" s="2">
        <v>4407</v>
      </c>
      <c r="L108" s="2">
        <v>51</v>
      </c>
      <c r="M108" s="2">
        <v>2</v>
      </c>
      <c r="N108" s="4">
        <v>5.1006944444444445E-2</v>
      </c>
      <c r="O108" s="19">
        <f t="shared" si="10"/>
        <v>224757</v>
      </c>
      <c r="P108" s="19">
        <f t="shared" si="11"/>
        <v>102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2967</v>
      </c>
      <c r="L109" s="2">
        <v>64</v>
      </c>
      <c r="M109" s="2">
        <v>1</v>
      </c>
      <c r="N109" s="4">
        <v>3.4340277777777775E-2</v>
      </c>
      <c r="O109" s="19">
        <f t="shared" si="10"/>
        <v>189888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1</v>
      </c>
      <c r="K110" s="2">
        <v>2376</v>
      </c>
      <c r="L110" s="2">
        <v>24</v>
      </c>
      <c r="M110" s="2">
        <v>1</v>
      </c>
      <c r="N110" s="4">
        <v>2.75E-2</v>
      </c>
      <c r="O110" s="19">
        <f t="shared" si="10"/>
        <v>57024</v>
      </c>
      <c r="P110" s="19">
        <f t="shared" si="11"/>
        <v>24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1</v>
      </c>
      <c r="K111" s="2">
        <v>2703</v>
      </c>
      <c r="L111" s="2">
        <v>8</v>
      </c>
      <c r="M111" s="2">
        <v>1</v>
      </c>
      <c r="N111" s="4">
        <v>3.1284722222222221E-2</v>
      </c>
      <c r="O111" s="19">
        <f t="shared" si="10"/>
        <v>21624</v>
      </c>
      <c r="P111" s="19">
        <f t="shared" si="11"/>
        <v>8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2999</v>
      </c>
      <c r="L112" s="2">
        <v>5</v>
      </c>
      <c r="M112" s="2">
        <v>1</v>
      </c>
      <c r="N112" s="4">
        <v>3.471064814814815E-2</v>
      </c>
      <c r="O112" s="19">
        <f t="shared" si="10"/>
        <v>14995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3</v>
      </c>
      <c r="K113" s="2">
        <v>13182</v>
      </c>
      <c r="L113" s="2">
        <v>97</v>
      </c>
      <c r="M113" s="2">
        <v>3</v>
      </c>
      <c r="N113" s="4">
        <v>0.15256944444444445</v>
      </c>
      <c r="O113" s="19">
        <f t="shared" si="10"/>
        <v>1278654</v>
      </c>
      <c r="P113" s="19">
        <f t="shared" si="11"/>
        <v>291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1859</v>
      </c>
      <c r="L114" s="2">
        <v>9</v>
      </c>
      <c r="M114" s="2">
        <v>2</v>
      </c>
      <c r="N114" s="4">
        <v>2.1516203703703704E-2</v>
      </c>
      <c r="O114" s="19">
        <f t="shared" si="10"/>
        <v>16731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1</v>
      </c>
      <c r="K115" s="2">
        <v>1147</v>
      </c>
      <c r="L115" s="2">
        <v>2</v>
      </c>
      <c r="M115" s="2">
        <v>1</v>
      </c>
      <c r="N115" s="4">
        <v>1.3275462962962963E-2</v>
      </c>
      <c r="O115" s="19">
        <f t="shared" si="10"/>
        <v>2294</v>
      </c>
      <c r="P115" s="19">
        <f t="shared" si="11"/>
        <v>2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0</v>
      </c>
      <c r="K117" s="2">
        <v>0</v>
      </c>
      <c r="L117" s="2">
        <v>1</v>
      </c>
      <c r="M117" s="2">
        <v>0</v>
      </c>
      <c r="N117" s="4">
        <v>0</v>
      </c>
      <c r="O117" s="19">
        <f t="shared" si="10"/>
        <v>0</v>
      </c>
      <c r="P117" s="19">
        <f t="shared" si="11"/>
        <v>0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7750</v>
      </c>
      <c r="L118" s="2">
        <v>8</v>
      </c>
      <c r="M118" s="2">
        <v>4</v>
      </c>
      <c r="N118" s="4">
        <v>8.969907407407407E-2</v>
      </c>
      <c r="O118" s="19">
        <f t="shared" si="10"/>
        <v>62000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0</v>
      </c>
      <c r="K119" s="2">
        <v>0</v>
      </c>
      <c r="L119" s="2">
        <v>39</v>
      </c>
      <c r="M119" s="2">
        <v>0</v>
      </c>
      <c r="N119" s="4">
        <v>0</v>
      </c>
      <c r="O119" s="19">
        <f t="shared" si="10"/>
        <v>0</v>
      </c>
      <c r="P119" s="19">
        <f t="shared" si="11"/>
        <v>0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7320</v>
      </c>
      <c r="L120" s="2">
        <v>238</v>
      </c>
      <c r="M120" s="2">
        <v>3</v>
      </c>
      <c r="N120" s="4">
        <v>8.4722222222222227E-2</v>
      </c>
      <c r="O120" s="19">
        <f t="shared" si="10"/>
        <v>1742160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1991</v>
      </c>
      <c r="L121" s="2">
        <v>157</v>
      </c>
      <c r="M121" s="2">
        <v>1</v>
      </c>
      <c r="N121" s="4">
        <v>2.3043981481481481E-2</v>
      </c>
      <c r="O121" s="19">
        <f t="shared" si="10"/>
        <v>312587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1752</v>
      </c>
      <c r="L122" s="2">
        <v>165</v>
      </c>
      <c r="M122" s="2">
        <v>1</v>
      </c>
      <c r="N122" s="4">
        <v>2.0277777777777777E-2</v>
      </c>
      <c r="O122" s="19">
        <f t="shared" si="10"/>
        <v>289080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3732</v>
      </c>
      <c r="L123" s="2">
        <v>45</v>
      </c>
      <c r="M123" s="2">
        <v>1</v>
      </c>
      <c r="N123" s="4">
        <v>4.3194444444444445E-2</v>
      </c>
      <c r="O123" s="19">
        <f t="shared" si="10"/>
        <v>167940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3466</v>
      </c>
      <c r="L124" s="2">
        <v>48</v>
      </c>
      <c r="M124" s="2">
        <v>1</v>
      </c>
      <c r="N124" s="4">
        <v>4.0115740740740743E-2</v>
      </c>
      <c r="O124" s="19">
        <f t="shared" si="10"/>
        <v>166368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0</v>
      </c>
      <c r="K126" s="2">
        <v>0</v>
      </c>
      <c r="L126" s="2">
        <v>7</v>
      </c>
      <c r="M126" s="2">
        <v>0</v>
      </c>
      <c r="N126" s="4">
        <v>0</v>
      </c>
      <c r="O126" s="19">
        <f t="shared" si="10"/>
        <v>0</v>
      </c>
      <c r="P126" s="19">
        <f t="shared" si="11"/>
        <v>0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0</v>
      </c>
      <c r="K128" s="2">
        <v>0</v>
      </c>
      <c r="L128" s="2">
        <v>33</v>
      </c>
      <c r="M128" s="2">
        <v>0</v>
      </c>
      <c r="N128" s="4">
        <v>0</v>
      </c>
      <c r="O128" s="19">
        <f t="shared" si="10"/>
        <v>0</v>
      </c>
      <c r="P128" s="19">
        <f t="shared" si="11"/>
        <v>0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2165</v>
      </c>
      <c r="L129" s="2">
        <v>36</v>
      </c>
      <c r="M129" s="2">
        <v>1</v>
      </c>
      <c r="N129" s="4">
        <v>2.5057870370370369E-2</v>
      </c>
      <c r="O129" s="19">
        <f t="shared" si="10"/>
        <v>77940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10377</v>
      </c>
      <c r="L130" s="2">
        <v>62</v>
      </c>
      <c r="M130" s="2">
        <v>3</v>
      </c>
      <c r="N130" s="4">
        <v>0.12010416666666666</v>
      </c>
      <c r="O130" s="19">
        <f t="shared" si="10"/>
        <v>643374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5434</v>
      </c>
      <c r="L131" s="2">
        <v>81</v>
      </c>
      <c r="M131" s="2">
        <v>2</v>
      </c>
      <c r="N131" s="4">
        <v>6.2893518518518515E-2</v>
      </c>
      <c r="O131" s="19">
        <f t="shared" si="10"/>
        <v>440154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2085</v>
      </c>
      <c r="L132" s="2">
        <v>72</v>
      </c>
      <c r="M132" s="2">
        <v>1</v>
      </c>
      <c r="N132" s="4">
        <v>2.4131944444444445E-2</v>
      </c>
      <c r="O132" s="19">
        <f t="shared" si="10"/>
        <v>150120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5854</v>
      </c>
      <c r="L133" s="2">
        <v>8</v>
      </c>
      <c r="M133" s="2">
        <v>2</v>
      </c>
      <c r="N133" s="4">
        <v>6.7754629629629623E-2</v>
      </c>
      <c r="O133" s="19">
        <f t="shared" si="10"/>
        <v>46832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2</v>
      </c>
      <c r="K134" s="2">
        <v>6458</v>
      </c>
      <c r="L134" s="2">
        <v>605</v>
      </c>
      <c r="M134" s="2">
        <v>2</v>
      </c>
      <c r="N134" s="4">
        <v>7.4745370370370365E-2</v>
      </c>
      <c r="O134" s="19">
        <f t="shared" si="10"/>
        <v>3907090</v>
      </c>
      <c r="P134" s="19">
        <f t="shared" si="11"/>
        <v>1210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2</v>
      </c>
      <c r="K135" s="2">
        <v>5863</v>
      </c>
      <c r="L135" s="2">
        <v>28</v>
      </c>
      <c r="M135" s="2">
        <v>2</v>
      </c>
      <c r="N135" s="4">
        <v>6.7858796296296292E-2</v>
      </c>
      <c r="O135" s="19">
        <f t="shared" si="10"/>
        <v>164164</v>
      </c>
      <c r="P135" s="19">
        <f t="shared" si="11"/>
        <v>56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4723</v>
      </c>
      <c r="L136" s="2">
        <v>87</v>
      </c>
      <c r="M136" s="2">
        <v>2</v>
      </c>
      <c r="N136" s="4">
        <v>5.4664351851851853E-2</v>
      </c>
      <c r="O136" s="19">
        <f t="shared" si="10"/>
        <v>410901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1888</v>
      </c>
      <c r="L138" s="2">
        <v>11</v>
      </c>
      <c r="M138" s="2">
        <v>1</v>
      </c>
      <c r="N138" s="4">
        <v>2.1851851851851851E-2</v>
      </c>
      <c r="O138" s="19">
        <f t="shared" ref="O138:O144" si="12">K138*L138</f>
        <v>20768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3</v>
      </c>
      <c r="K139" s="2">
        <v>7176</v>
      </c>
      <c r="L139" s="2">
        <v>372</v>
      </c>
      <c r="M139" s="2">
        <v>3</v>
      </c>
      <c r="N139" s="4">
        <v>8.3055555555555549E-2</v>
      </c>
      <c r="O139" s="19">
        <f t="shared" si="12"/>
        <v>2669472</v>
      </c>
      <c r="P139" s="19">
        <f t="shared" si="13"/>
        <v>1116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0</v>
      </c>
      <c r="K141" s="2">
        <v>0</v>
      </c>
      <c r="L141" s="2">
        <v>1</v>
      </c>
      <c r="M141" s="2">
        <v>0</v>
      </c>
      <c r="N141" s="4">
        <v>0</v>
      </c>
      <c r="O141" s="19">
        <f t="shared" si="12"/>
        <v>0</v>
      </c>
      <c r="P141" s="19">
        <f t="shared" si="13"/>
        <v>0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5772</v>
      </c>
      <c r="L144" s="2">
        <v>1</v>
      </c>
      <c r="M144" s="2">
        <v>1</v>
      </c>
      <c r="N144" s="4">
        <v>6.6805555555555562E-2</v>
      </c>
      <c r="O144" s="19">
        <f t="shared" si="12"/>
        <v>5772</v>
      </c>
      <c r="P144" s="19">
        <f t="shared" si="13"/>
        <v>1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4">
        <f>SUM(I73:I144)</f>
        <v>72</v>
      </c>
      <c r="J145" s="24">
        <f>SUM(J73:J144)</f>
        <v>98</v>
      </c>
      <c r="K145" s="24">
        <f>SUM(K73:K144)</f>
        <v>300400</v>
      </c>
      <c r="L145" s="24">
        <f>SUM(L73:L144)</f>
        <v>6117</v>
      </c>
      <c r="O145" s="27">
        <f>SUM(O73:O144)/$L$145/86400</f>
        <v>9.044743247416126E-2</v>
      </c>
      <c r="P145" s="33">
        <f>SUM(P73:P144)/$L$145</f>
        <v>2.5219879025666176</v>
      </c>
      <c r="Q145" s="29">
        <f>1-O145/28</f>
        <v>0.99676973455449425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0</v>
      </c>
      <c r="K147" s="2">
        <v>0</v>
      </c>
      <c r="L147" s="2">
        <v>232</v>
      </c>
      <c r="M147" s="2">
        <v>0</v>
      </c>
      <c r="N147" s="4">
        <v>0</v>
      </c>
      <c r="O147" s="19">
        <f>K147*L147</f>
        <v>0</v>
      </c>
      <c r="P147" s="19">
        <f>J147*L147</f>
        <v>0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6804</v>
      </c>
      <c r="L148" s="2">
        <v>187</v>
      </c>
      <c r="M148" s="2">
        <v>1</v>
      </c>
      <c r="N148" s="4">
        <v>7.8750000000000001E-2</v>
      </c>
      <c r="O148" s="19">
        <f t="shared" ref="O148:O199" si="14">K148*L148</f>
        <v>1272348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5040</v>
      </c>
      <c r="L149" s="2">
        <v>1</v>
      </c>
      <c r="M149" s="2">
        <v>1</v>
      </c>
      <c r="N149" s="4">
        <v>5.8333333333333334E-2</v>
      </c>
      <c r="O149" s="19">
        <f t="shared" si="14"/>
        <v>5040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0</v>
      </c>
      <c r="K152" s="2">
        <v>0</v>
      </c>
      <c r="L152" s="2">
        <v>5</v>
      </c>
      <c r="M152" s="2">
        <v>0</v>
      </c>
      <c r="N152" s="4">
        <v>0</v>
      </c>
      <c r="O152" s="19">
        <f t="shared" si="14"/>
        <v>0</v>
      </c>
      <c r="P152" s="19">
        <f t="shared" si="15"/>
        <v>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0</v>
      </c>
      <c r="K153" s="2">
        <v>0</v>
      </c>
      <c r="L153" s="2">
        <v>12</v>
      </c>
      <c r="M153" s="2">
        <v>0</v>
      </c>
      <c r="N153" s="4">
        <v>0</v>
      </c>
      <c r="O153" s="19">
        <f t="shared" si="14"/>
        <v>0</v>
      </c>
      <c r="P153" s="19">
        <f t="shared" si="15"/>
        <v>0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2664</v>
      </c>
      <c r="L154" s="2">
        <v>5</v>
      </c>
      <c r="M154" s="2">
        <v>1</v>
      </c>
      <c r="N154" s="4">
        <v>3.0833333333333334E-2</v>
      </c>
      <c r="O154" s="19">
        <f t="shared" si="14"/>
        <v>13320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5605</v>
      </c>
      <c r="L155" s="2">
        <v>22</v>
      </c>
      <c r="M155" s="2">
        <v>2</v>
      </c>
      <c r="N155" s="4">
        <v>6.4872685185185186E-2</v>
      </c>
      <c r="O155" s="19">
        <f t="shared" si="14"/>
        <v>123310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2337</v>
      </c>
      <c r="L157" s="2">
        <v>4</v>
      </c>
      <c r="M157" s="2">
        <v>1</v>
      </c>
      <c r="N157" s="4">
        <v>2.704861111111111E-2</v>
      </c>
      <c r="O157" s="19">
        <f t="shared" si="14"/>
        <v>9348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0</v>
      </c>
      <c r="K158" s="2">
        <v>0</v>
      </c>
      <c r="L158" s="2">
        <v>63</v>
      </c>
      <c r="M158" s="2">
        <v>0</v>
      </c>
      <c r="N158" s="4">
        <v>0</v>
      </c>
      <c r="O158" s="19">
        <f t="shared" si="14"/>
        <v>0</v>
      </c>
      <c r="P158" s="19">
        <f t="shared" si="15"/>
        <v>0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1</v>
      </c>
      <c r="K159" s="2">
        <v>1228</v>
      </c>
      <c r="L159" s="2">
        <v>302</v>
      </c>
      <c r="M159" s="2">
        <v>1</v>
      </c>
      <c r="N159" s="4">
        <v>1.4212962962962964E-2</v>
      </c>
      <c r="O159" s="19">
        <f t="shared" si="14"/>
        <v>370856</v>
      </c>
      <c r="P159" s="19">
        <f t="shared" si="15"/>
        <v>302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9394</v>
      </c>
      <c r="L160" s="2">
        <v>1</v>
      </c>
      <c r="M160" s="2">
        <v>2</v>
      </c>
      <c r="N160" s="4">
        <v>0.10872685185185185</v>
      </c>
      <c r="O160" s="19">
        <f t="shared" si="14"/>
        <v>9394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3</v>
      </c>
      <c r="K161" s="2">
        <v>8366</v>
      </c>
      <c r="L161" s="2">
        <v>116</v>
      </c>
      <c r="M161" s="2">
        <v>3</v>
      </c>
      <c r="N161" s="4">
        <v>9.6828703703703708E-2</v>
      </c>
      <c r="O161" s="19">
        <f t="shared" si="14"/>
        <v>970456</v>
      </c>
      <c r="P161" s="19">
        <f t="shared" si="15"/>
        <v>348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4896</v>
      </c>
      <c r="L162" s="2">
        <v>1188</v>
      </c>
      <c r="M162" s="2">
        <v>2</v>
      </c>
      <c r="N162" s="4">
        <v>5.6666666666666664E-2</v>
      </c>
      <c r="O162" s="19">
        <f t="shared" si="14"/>
        <v>5816448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1764</v>
      </c>
      <c r="L163" s="2">
        <v>1</v>
      </c>
      <c r="M163" s="2">
        <v>1</v>
      </c>
      <c r="N163" s="4">
        <v>2.0416666666666666E-2</v>
      </c>
      <c r="O163" s="19">
        <f t="shared" si="14"/>
        <v>1764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2</v>
      </c>
      <c r="K164" s="2">
        <v>5470</v>
      </c>
      <c r="L164" s="2">
        <v>154</v>
      </c>
      <c r="M164" s="2">
        <v>2</v>
      </c>
      <c r="N164" s="4">
        <v>6.3310185185185192E-2</v>
      </c>
      <c r="O164" s="19">
        <f t="shared" si="14"/>
        <v>842380</v>
      </c>
      <c r="P164" s="19">
        <f t="shared" si="15"/>
        <v>308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7046</v>
      </c>
      <c r="L165" s="2">
        <v>216</v>
      </c>
      <c r="M165" s="2">
        <v>3</v>
      </c>
      <c r="N165" s="4">
        <v>8.1550925925925929E-2</v>
      </c>
      <c r="O165" s="19">
        <f t="shared" si="14"/>
        <v>1521936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0</v>
      </c>
      <c r="K166" s="2">
        <v>0</v>
      </c>
      <c r="L166" s="2">
        <v>11</v>
      </c>
      <c r="M166" s="2">
        <v>0</v>
      </c>
      <c r="N166" s="4">
        <v>0</v>
      </c>
      <c r="O166" s="19">
        <f t="shared" si="14"/>
        <v>0</v>
      </c>
      <c r="P166" s="19">
        <f t="shared" si="15"/>
        <v>0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0</v>
      </c>
      <c r="K167" s="2">
        <v>0</v>
      </c>
      <c r="L167" s="2">
        <v>55</v>
      </c>
      <c r="M167" s="2">
        <v>0</v>
      </c>
      <c r="N167" s="4">
        <v>0</v>
      </c>
      <c r="O167" s="19">
        <f t="shared" si="14"/>
        <v>0</v>
      </c>
      <c r="P167" s="19">
        <f t="shared" si="15"/>
        <v>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1</v>
      </c>
      <c r="K168" s="2">
        <v>1800</v>
      </c>
      <c r="L168" s="2">
        <v>100</v>
      </c>
      <c r="M168" s="2">
        <v>1</v>
      </c>
      <c r="N168" s="4">
        <v>2.0833333333333332E-2</v>
      </c>
      <c r="O168" s="19">
        <f t="shared" si="14"/>
        <v>180000</v>
      </c>
      <c r="P168" s="19">
        <f t="shared" si="15"/>
        <v>100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2</v>
      </c>
      <c r="K169" s="2">
        <v>6576</v>
      </c>
      <c r="L169" s="2">
        <v>26</v>
      </c>
      <c r="M169" s="2">
        <v>2</v>
      </c>
      <c r="N169" s="4">
        <v>7.6111111111111115E-2</v>
      </c>
      <c r="O169" s="19">
        <f t="shared" si="14"/>
        <v>170976</v>
      </c>
      <c r="P169" s="19">
        <f t="shared" si="15"/>
        <v>52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6724</v>
      </c>
      <c r="L170" s="2">
        <v>79</v>
      </c>
      <c r="M170" s="2">
        <v>2</v>
      </c>
      <c r="N170" s="4">
        <v>7.7824074074074073E-2</v>
      </c>
      <c r="O170" s="19">
        <f t="shared" si="14"/>
        <v>531196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4</v>
      </c>
      <c r="K171" s="2">
        <v>16078</v>
      </c>
      <c r="L171" s="2">
        <v>31</v>
      </c>
      <c r="M171" s="2">
        <v>4</v>
      </c>
      <c r="N171" s="4">
        <v>0.18608796296296296</v>
      </c>
      <c r="O171" s="19">
        <f t="shared" si="14"/>
        <v>498418</v>
      </c>
      <c r="P171" s="19">
        <f t="shared" si="15"/>
        <v>124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3391</v>
      </c>
      <c r="L172" s="2">
        <v>2</v>
      </c>
      <c r="M172" s="2">
        <v>1</v>
      </c>
      <c r="N172" s="4">
        <v>3.9247685185185184E-2</v>
      </c>
      <c r="O172" s="19">
        <f t="shared" si="14"/>
        <v>6782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5496</v>
      </c>
      <c r="L173" s="2">
        <v>1575</v>
      </c>
      <c r="M173" s="2">
        <v>1</v>
      </c>
      <c r="N173" s="4">
        <v>6.3611111111111104E-2</v>
      </c>
      <c r="O173" s="19">
        <f t="shared" si="14"/>
        <v>8656200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3</v>
      </c>
      <c r="K174" s="2">
        <v>10152</v>
      </c>
      <c r="L174" s="2">
        <v>1</v>
      </c>
      <c r="M174" s="2">
        <v>3</v>
      </c>
      <c r="N174" s="4">
        <v>0.11749999999999999</v>
      </c>
      <c r="O174" s="19">
        <f t="shared" si="14"/>
        <v>10152</v>
      </c>
      <c r="P174" s="19">
        <f t="shared" si="15"/>
        <v>3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2</v>
      </c>
      <c r="K175" s="2">
        <v>6221</v>
      </c>
      <c r="L175" s="2">
        <v>7</v>
      </c>
      <c r="M175" s="2">
        <v>2</v>
      </c>
      <c r="N175" s="4">
        <v>7.2002314814814811E-2</v>
      </c>
      <c r="O175" s="19">
        <f t="shared" si="14"/>
        <v>43547</v>
      </c>
      <c r="P175" s="19">
        <f t="shared" si="15"/>
        <v>14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3</v>
      </c>
      <c r="K176" s="2">
        <v>4461</v>
      </c>
      <c r="L176" s="2">
        <v>1</v>
      </c>
      <c r="M176" s="2">
        <v>3</v>
      </c>
      <c r="N176" s="4">
        <v>5.1631944444444446E-2</v>
      </c>
      <c r="O176" s="19">
        <f t="shared" si="14"/>
        <v>4461</v>
      </c>
      <c r="P176" s="19">
        <f t="shared" si="15"/>
        <v>3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4</v>
      </c>
      <c r="K177" s="2">
        <v>35424</v>
      </c>
      <c r="L177" s="2">
        <v>672</v>
      </c>
      <c r="M177" s="2">
        <v>4</v>
      </c>
      <c r="N177" s="4">
        <v>0.41</v>
      </c>
      <c r="O177" s="19">
        <f t="shared" si="14"/>
        <v>23804928</v>
      </c>
      <c r="P177" s="19">
        <f t="shared" si="15"/>
        <v>2688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2</v>
      </c>
      <c r="K178" s="2">
        <v>7560</v>
      </c>
      <c r="L178" s="2">
        <v>859</v>
      </c>
      <c r="M178" s="2">
        <v>2</v>
      </c>
      <c r="N178" s="4">
        <v>8.7499999999999994E-2</v>
      </c>
      <c r="O178" s="19">
        <f t="shared" si="14"/>
        <v>6494040</v>
      </c>
      <c r="P178" s="19">
        <f t="shared" si="15"/>
        <v>1718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9252</v>
      </c>
      <c r="L179" s="2">
        <v>1</v>
      </c>
      <c r="M179" s="2">
        <v>1</v>
      </c>
      <c r="N179" s="4">
        <v>0.10708333333333334</v>
      </c>
      <c r="O179" s="19">
        <f t="shared" si="14"/>
        <v>9252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8373</v>
      </c>
      <c r="L180" s="2">
        <v>79</v>
      </c>
      <c r="M180" s="2">
        <v>2</v>
      </c>
      <c r="N180" s="4">
        <v>9.6909722222222217E-2</v>
      </c>
      <c r="O180" s="19">
        <f t="shared" si="14"/>
        <v>661467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2</v>
      </c>
      <c r="K181" s="2">
        <v>5145</v>
      </c>
      <c r="L181" s="2">
        <v>21</v>
      </c>
      <c r="M181" s="2">
        <v>2</v>
      </c>
      <c r="N181" s="4">
        <v>5.9548611111111108E-2</v>
      </c>
      <c r="O181" s="19">
        <f t="shared" si="14"/>
        <v>108045</v>
      </c>
      <c r="P181" s="19">
        <f t="shared" si="15"/>
        <v>42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4</v>
      </c>
      <c r="K182" s="2">
        <v>8491</v>
      </c>
      <c r="L182" s="2">
        <v>99</v>
      </c>
      <c r="M182" s="2">
        <v>4</v>
      </c>
      <c r="N182" s="4">
        <v>9.8275462962962967E-2</v>
      </c>
      <c r="O182" s="19">
        <f t="shared" si="14"/>
        <v>840609</v>
      </c>
      <c r="P182" s="19">
        <f t="shared" si="15"/>
        <v>396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6</v>
      </c>
      <c r="K183" s="2">
        <v>22760</v>
      </c>
      <c r="L183" s="2">
        <v>42</v>
      </c>
      <c r="M183" s="2">
        <v>6</v>
      </c>
      <c r="N183" s="4">
        <v>0.26342592592592595</v>
      </c>
      <c r="O183" s="19">
        <f t="shared" si="14"/>
        <v>955920</v>
      </c>
      <c r="P183" s="19">
        <f t="shared" si="15"/>
        <v>252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1</v>
      </c>
      <c r="K184" s="2">
        <v>2352</v>
      </c>
      <c r="L184" s="2">
        <v>19</v>
      </c>
      <c r="M184" s="2">
        <v>1</v>
      </c>
      <c r="N184" s="4">
        <v>2.7222222222222221E-2</v>
      </c>
      <c r="O184" s="19">
        <f t="shared" si="14"/>
        <v>44688</v>
      </c>
      <c r="P184" s="19">
        <f t="shared" si="15"/>
        <v>19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1</v>
      </c>
      <c r="K185" s="2">
        <v>2352</v>
      </c>
      <c r="L185" s="2">
        <v>3</v>
      </c>
      <c r="M185" s="2">
        <v>1</v>
      </c>
      <c r="N185" s="4">
        <v>2.7222222222222221E-2</v>
      </c>
      <c r="O185" s="19">
        <f t="shared" si="14"/>
        <v>7056</v>
      </c>
      <c r="P185" s="19">
        <f t="shared" si="15"/>
        <v>3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1</v>
      </c>
      <c r="K186" s="2">
        <v>2408</v>
      </c>
      <c r="L186" s="2">
        <v>82</v>
      </c>
      <c r="M186" s="2">
        <v>1</v>
      </c>
      <c r="N186" s="4">
        <v>2.7870370370370372E-2</v>
      </c>
      <c r="O186" s="19">
        <f t="shared" si="14"/>
        <v>197456</v>
      </c>
      <c r="P186" s="19">
        <f t="shared" si="15"/>
        <v>82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2</v>
      </c>
      <c r="K188" s="2">
        <v>11128</v>
      </c>
      <c r="L188" s="2">
        <v>23</v>
      </c>
      <c r="M188" s="2">
        <v>2</v>
      </c>
      <c r="N188" s="4">
        <v>0.1287962962962963</v>
      </c>
      <c r="O188" s="19">
        <f t="shared" si="14"/>
        <v>255944</v>
      </c>
      <c r="P188" s="19">
        <f t="shared" si="15"/>
        <v>46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0</v>
      </c>
      <c r="K189" s="2">
        <v>0</v>
      </c>
      <c r="L189" s="2">
        <v>220</v>
      </c>
      <c r="M189" s="2">
        <v>0</v>
      </c>
      <c r="N189" s="4">
        <v>0</v>
      </c>
      <c r="O189" s="19">
        <f t="shared" si="14"/>
        <v>0</v>
      </c>
      <c r="P189" s="19">
        <f t="shared" si="15"/>
        <v>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0</v>
      </c>
      <c r="K190" s="2">
        <v>0</v>
      </c>
      <c r="L190" s="2">
        <v>268</v>
      </c>
      <c r="M190" s="2">
        <v>0</v>
      </c>
      <c r="N190" s="4">
        <v>0</v>
      </c>
      <c r="O190" s="19">
        <f t="shared" si="14"/>
        <v>0</v>
      </c>
      <c r="P190" s="19">
        <f t="shared" si="15"/>
        <v>0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7220</v>
      </c>
      <c r="L191" s="2">
        <v>110</v>
      </c>
      <c r="M191" s="2">
        <v>1</v>
      </c>
      <c r="N191" s="4">
        <v>8.3564814814814814E-2</v>
      </c>
      <c r="O191" s="19">
        <f t="shared" si="14"/>
        <v>794200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0</v>
      </c>
      <c r="K192" s="2">
        <v>0</v>
      </c>
      <c r="L192" s="2">
        <v>2</v>
      </c>
      <c r="M192" s="2">
        <v>0</v>
      </c>
      <c r="N192" s="4">
        <v>0</v>
      </c>
      <c r="O192" s="19">
        <f t="shared" si="14"/>
        <v>0</v>
      </c>
      <c r="P192" s="19">
        <f t="shared" si="15"/>
        <v>0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6641</v>
      </c>
      <c r="L193" s="2">
        <v>52</v>
      </c>
      <c r="M193" s="2">
        <v>1</v>
      </c>
      <c r="N193" s="4">
        <v>7.6863425925925932E-2</v>
      </c>
      <c r="O193" s="19">
        <f t="shared" si="14"/>
        <v>345332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3</v>
      </c>
      <c r="K194" s="2">
        <v>10584</v>
      </c>
      <c r="L194" s="2">
        <v>8</v>
      </c>
      <c r="M194" s="2">
        <v>3</v>
      </c>
      <c r="N194" s="4">
        <v>0.1225</v>
      </c>
      <c r="O194" s="19">
        <f t="shared" si="14"/>
        <v>84672</v>
      </c>
      <c r="P194" s="19">
        <f t="shared" si="15"/>
        <v>24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2</v>
      </c>
      <c r="K195" s="2">
        <v>3485</v>
      </c>
      <c r="L195" s="2">
        <v>1</v>
      </c>
      <c r="M195" s="2">
        <v>2</v>
      </c>
      <c r="N195" s="4">
        <v>4.0335648148148148E-2</v>
      </c>
      <c r="O195" s="19">
        <f t="shared" si="14"/>
        <v>3485</v>
      </c>
      <c r="P195" s="19">
        <f t="shared" si="15"/>
        <v>2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2</v>
      </c>
      <c r="K196" s="2">
        <v>8691</v>
      </c>
      <c r="L196" s="2">
        <v>615</v>
      </c>
      <c r="M196" s="2">
        <v>2</v>
      </c>
      <c r="N196" s="4">
        <v>0.10059027777777778</v>
      </c>
      <c r="O196" s="19">
        <f t="shared" si="14"/>
        <v>5344965</v>
      </c>
      <c r="P196" s="19">
        <f t="shared" si="15"/>
        <v>1230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2</v>
      </c>
      <c r="K197" s="2">
        <v>9771</v>
      </c>
      <c r="L197" s="2">
        <v>765</v>
      </c>
      <c r="M197" s="2">
        <v>2</v>
      </c>
      <c r="N197" s="4">
        <v>0.11309027777777778</v>
      </c>
      <c r="O197" s="19">
        <f t="shared" si="14"/>
        <v>7474815</v>
      </c>
      <c r="P197" s="19">
        <f t="shared" si="15"/>
        <v>1530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25226</v>
      </c>
      <c r="L199" s="2">
        <v>0</v>
      </c>
      <c r="M199" s="2">
        <v>1</v>
      </c>
      <c r="N199" s="4">
        <v>0.29196759259259258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4">
        <f>SUM(I147:I199)</f>
        <v>53</v>
      </c>
      <c r="J200" s="24">
        <f>SUM(J147:J199)</f>
        <v>77</v>
      </c>
      <c r="K200" s="24">
        <f>SUM(K147:K199)</f>
        <v>308376</v>
      </c>
      <c r="L200" s="24">
        <f>SUM(L147:L199)</f>
        <v>12557</v>
      </c>
      <c r="O200" s="27">
        <f>SUM(O147:O199)/$L$200/86400</f>
        <v>6.3124380602231592E-2</v>
      </c>
      <c r="P200" s="33">
        <f>SUM(P147:P199)/$L$200</f>
        <v>1.1634944652385124</v>
      </c>
      <c r="Q200" s="29">
        <f>1-O200/28</f>
        <v>0.99774555783563457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13</v>
      </c>
      <c r="M203" s="1">
        <f t="shared" si="16"/>
        <v>87548</v>
      </c>
      <c r="N203" s="30">
        <f>SUM(P2:P9)/$L$10</f>
        <v>6.2688646389598326E-2</v>
      </c>
      <c r="O203" s="11">
        <f>SUM(O2:O9)/$L$10/86400</f>
        <v>5.682698385057916E-3</v>
      </c>
      <c r="P203" s="11">
        <f>1-O203/28</f>
        <v>0.9997970464862479</v>
      </c>
      <c r="Q203" s="9">
        <f>P203*24</f>
        <v>23.99512911566995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226</v>
      </c>
      <c r="M204" s="1">
        <f t="shared" si="17"/>
        <v>354825</v>
      </c>
      <c r="N204" s="30">
        <f>SUM(P12:P70)/$L$71</f>
        <v>3.8132404871126364</v>
      </c>
      <c r="O204" s="11">
        <f>SUM(O12:O70)/$L$71/86400</f>
        <v>6.9647238830279401E-2</v>
      </c>
      <c r="P204" s="11">
        <f t="shared" ref="P204:P206" si="18">1-O204/28</f>
        <v>0.99751259861320429</v>
      </c>
      <c r="Q204" s="9">
        <f t="shared" ref="Q204:Q206" si="19">P204*24</f>
        <v>23.940302366716903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98</v>
      </c>
      <c r="M205" s="1">
        <f>SUM(K73:K144)</f>
        <v>300400</v>
      </c>
      <c r="N205" s="30">
        <f>SUM(P73:P144)/$L$145</f>
        <v>2.5219879025666176</v>
      </c>
      <c r="O205" s="11">
        <f>SUM(O73:O144)/$L$145/86400</f>
        <v>9.044743247416126E-2</v>
      </c>
      <c r="P205" s="11">
        <f t="shared" si="18"/>
        <v>0.99676973455449425</v>
      </c>
      <c r="Q205" s="9">
        <f t="shared" si="19"/>
        <v>23.922473629307863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77</v>
      </c>
      <c r="M206" s="1">
        <f>SUM(K147:K199)</f>
        <v>308376</v>
      </c>
      <c r="N206" s="30">
        <f>SUM(P147:P199)/$L$200</f>
        <v>1.1634944652385124</v>
      </c>
      <c r="O206" s="11">
        <f>SUM(O147:O199)/$L$200/86400</f>
        <v>6.3124380602231592E-2</v>
      </c>
      <c r="P206" s="11">
        <f t="shared" si="18"/>
        <v>0.99774555783563457</v>
      </c>
      <c r="Q206" s="9">
        <f t="shared" si="19"/>
        <v>23.945893388055229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414</v>
      </c>
      <c r="M207" s="13">
        <f t="shared" si="20"/>
        <v>1051149</v>
      </c>
      <c r="N207" s="31">
        <f>AVERAGE(N203:N206)</f>
        <v>1.8903528753268413</v>
      </c>
      <c r="O207" s="15">
        <f t="shared" ref="O207:Q207" si="21">AVERAGE(O203:O206)</f>
        <v>5.7225437572932539E-2</v>
      </c>
      <c r="P207" s="15">
        <f t="shared" si="21"/>
        <v>0.99795623437239522</v>
      </c>
      <c r="Q207" s="14">
        <f t="shared" si="21"/>
        <v>23.950949624937486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0E0F-958B-4AB5-BB4D-CE5D9892DEE5}">
  <dimension ref="A1:Q207"/>
  <sheetViews>
    <sheetView topLeftCell="F184" workbookViewId="0">
      <selection activeCell="Q206" sqref="Q206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1</v>
      </c>
      <c r="K4" s="2">
        <v>4080</v>
      </c>
      <c r="L4" s="2">
        <v>1</v>
      </c>
      <c r="M4" s="2">
        <v>1</v>
      </c>
      <c r="N4" s="4">
        <v>4.7222222222222221E-2</v>
      </c>
      <c r="O4" s="19">
        <f t="shared" si="0"/>
        <v>4080</v>
      </c>
      <c r="P4" s="19">
        <f t="shared" si="1"/>
        <v>1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16470</v>
      </c>
      <c r="L5" s="2">
        <v>4</v>
      </c>
      <c r="M5" s="2">
        <v>3</v>
      </c>
      <c r="N5" s="4">
        <v>0.19062499999999999</v>
      </c>
      <c r="O5" s="19">
        <f t="shared" si="0"/>
        <v>65880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0</v>
      </c>
      <c r="K6" s="2">
        <v>0</v>
      </c>
      <c r="L6" s="2">
        <v>3</v>
      </c>
      <c r="M6" s="2">
        <v>0</v>
      </c>
      <c r="N6" s="4">
        <v>0</v>
      </c>
      <c r="O6" s="19">
        <f t="shared" si="0"/>
        <v>0</v>
      </c>
      <c r="P6" s="19">
        <f t="shared" si="1"/>
        <v>0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1</v>
      </c>
      <c r="K7" s="2">
        <v>24854</v>
      </c>
      <c r="L7" s="2">
        <v>63</v>
      </c>
      <c r="M7" s="2">
        <v>1</v>
      </c>
      <c r="N7" s="4">
        <v>0.28766203703703702</v>
      </c>
      <c r="O7" s="19">
        <f t="shared" si="0"/>
        <v>1565802</v>
      </c>
      <c r="P7" s="19">
        <f t="shared" si="1"/>
        <v>63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3</v>
      </c>
      <c r="K8" s="2">
        <v>24547</v>
      </c>
      <c r="L8" s="2">
        <v>3</v>
      </c>
      <c r="M8" s="2">
        <v>3</v>
      </c>
      <c r="N8" s="4">
        <v>0.28410879629629632</v>
      </c>
      <c r="O8" s="19">
        <f t="shared" si="0"/>
        <v>73641</v>
      </c>
      <c r="P8" s="19">
        <f t="shared" si="1"/>
        <v>9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3</v>
      </c>
      <c r="K9" s="2">
        <v>42755</v>
      </c>
      <c r="L9" s="2">
        <v>1</v>
      </c>
      <c r="M9" s="2">
        <v>3</v>
      </c>
      <c r="N9" s="4">
        <v>0.49484953703703705</v>
      </c>
      <c r="O9" s="19">
        <f t="shared" si="0"/>
        <v>42755</v>
      </c>
      <c r="P9" s="19">
        <f t="shared" si="1"/>
        <v>3</v>
      </c>
    </row>
    <row r="10" spans="1:17" s="20" customFormat="1" x14ac:dyDescent="0.25">
      <c r="A10" s="3"/>
      <c r="B10" s="3"/>
      <c r="C10" s="3"/>
      <c r="D10" s="3"/>
      <c r="E10" s="3"/>
      <c r="F10" s="3"/>
      <c r="G10" s="3"/>
      <c r="H10" s="20" t="s">
        <v>513</v>
      </c>
      <c r="I10" s="20">
        <f>SUM(I2:I9)</f>
        <v>8</v>
      </c>
      <c r="J10" s="20">
        <f t="shared" ref="J10:L10" si="2">SUM(J2:J9)</f>
        <v>11</v>
      </c>
      <c r="K10" s="20">
        <f t="shared" si="2"/>
        <v>112706</v>
      </c>
      <c r="L10" s="20">
        <f t="shared" si="2"/>
        <v>4307</v>
      </c>
      <c r="M10" s="3"/>
      <c r="N10" s="6"/>
      <c r="O10" s="21">
        <f>SUM(O2:O9)/$L$10/86400</f>
        <v>4.7085225171770335E-3</v>
      </c>
      <c r="P10" s="22">
        <f>SUM(P2:P9)/$L$10</f>
        <v>2.0431855119572788E-2</v>
      </c>
      <c r="Q10" s="23">
        <f>1-O10/31</f>
        <v>0.99984811217686531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6</v>
      </c>
      <c r="K12" s="2">
        <v>7518</v>
      </c>
      <c r="L12" s="2">
        <v>3</v>
      </c>
      <c r="M12" s="2">
        <v>6</v>
      </c>
      <c r="N12" s="4">
        <v>8.7013888888888891E-2</v>
      </c>
      <c r="O12" s="19">
        <f t="shared" ref="O12" si="3">K12*L12</f>
        <v>22554</v>
      </c>
      <c r="P12" s="19">
        <f t="shared" ref="P12" si="4">J12*L12</f>
        <v>18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5</v>
      </c>
      <c r="K13" s="2">
        <v>7120</v>
      </c>
      <c r="L13" s="2">
        <v>0</v>
      </c>
      <c r="M13" s="2">
        <v>5</v>
      </c>
      <c r="N13" s="4">
        <v>8.2407407407407401E-2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0</v>
      </c>
      <c r="K14" s="2">
        <v>0</v>
      </c>
      <c r="L14" s="2">
        <v>102</v>
      </c>
      <c r="M14" s="2">
        <v>0</v>
      </c>
      <c r="N14" s="4">
        <v>0</v>
      </c>
      <c r="O14" s="19">
        <f t="shared" si="5"/>
        <v>0</v>
      </c>
      <c r="P14" s="19">
        <f t="shared" si="6"/>
        <v>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8</v>
      </c>
      <c r="K15" s="2">
        <v>10100</v>
      </c>
      <c r="L15" s="2">
        <v>5</v>
      </c>
      <c r="M15" s="2">
        <v>8</v>
      </c>
      <c r="N15" s="4">
        <v>0.11689814814814815</v>
      </c>
      <c r="O15" s="19">
        <f t="shared" si="5"/>
        <v>50500</v>
      </c>
      <c r="P15" s="19">
        <f t="shared" si="6"/>
        <v>40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2</v>
      </c>
      <c r="K16" s="2">
        <v>654</v>
      </c>
      <c r="L16" s="2">
        <v>85</v>
      </c>
      <c r="M16" s="2">
        <v>2</v>
      </c>
      <c r="N16" s="4">
        <v>7.5694444444444446E-3</v>
      </c>
      <c r="O16" s="19">
        <f t="shared" si="5"/>
        <v>55590</v>
      </c>
      <c r="P16" s="19">
        <f t="shared" si="6"/>
        <v>170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2</v>
      </c>
      <c r="K17" s="2">
        <v>655</v>
      </c>
      <c r="L17" s="2">
        <v>4772</v>
      </c>
      <c r="M17" s="2">
        <v>2</v>
      </c>
      <c r="N17" s="4">
        <v>7.5810185185185182E-3</v>
      </c>
      <c r="O17" s="19">
        <f t="shared" si="5"/>
        <v>3125660</v>
      </c>
      <c r="P17" s="19">
        <f t="shared" si="6"/>
        <v>9544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2</v>
      </c>
      <c r="K18" s="2">
        <v>654</v>
      </c>
      <c r="L18" s="2">
        <v>2104</v>
      </c>
      <c r="M18" s="2">
        <v>2</v>
      </c>
      <c r="N18" s="4">
        <v>7.5694444444444446E-3</v>
      </c>
      <c r="O18" s="19">
        <f t="shared" si="5"/>
        <v>1376016</v>
      </c>
      <c r="P18" s="19">
        <f t="shared" si="6"/>
        <v>4208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2</v>
      </c>
      <c r="K19" s="2">
        <v>654</v>
      </c>
      <c r="L19" s="2">
        <v>1970</v>
      </c>
      <c r="M19" s="2">
        <v>2</v>
      </c>
      <c r="N19" s="4">
        <v>7.5694444444444446E-3</v>
      </c>
      <c r="O19" s="19">
        <f t="shared" si="5"/>
        <v>1288380</v>
      </c>
      <c r="P19" s="19">
        <f t="shared" si="6"/>
        <v>3940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0</v>
      </c>
      <c r="K20" s="2">
        <v>0</v>
      </c>
      <c r="L20" s="2">
        <v>159</v>
      </c>
      <c r="M20" s="2">
        <v>0</v>
      </c>
      <c r="N20" s="4">
        <v>0</v>
      </c>
      <c r="O20" s="19">
        <f t="shared" si="5"/>
        <v>0</v>
      </c>
      <c r="P20" s="19">
        <f t="shared" si="6"/>
        <v>0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5</v>
      </c>
      <c r="K22" s="2">
        <v>4077</v>
      </c>
      <c r="L22" s="2">
        <v>3901</v>
      </c>
      <c r="M22" s="2">
        <v>5</v>
      </c>
      <c r="N22" s="4">
        <v>4.71875E-2</v>
      </c>
      <c r="O22" s="19">
        <f t="shared" si="5"/>
        <v>15904377</v>
      </c>
      <c r="P22" s="19">
        <f t="shared" si="6"/>
        <v>19505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5</v>
      </c>
      <c r="K23" s="2">
        <v>4075</v>
      </c>
      <c r="L23" s="2">
        <v>1345</v>
      </c>
      <c r="M23" s="2">
        <v>5</v>
      </c>
      <c r="N23" s="4">
        <v>4.7164351851851853E-2</v>
      </c>
      <c r="O23" s="19">
        <f t="shared" si="5"/>
        <v>5480875</v>
      </c>
      <c r="P23" s="19">
        <f t="shared" si="6"/>
        <v>6725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2</v>
      </c>
      <c r="K26" s="2">
        <v>10200</v>
      </c>
      <c r="L26" s="2">
        <v>1</v>
      </c>
      <c r="M26" s="2">
        <v>2</v>
      </c>
      <c r="N26" s="4">
        <v>0.11805555555555555</v>
      </c>
      <c r="O26" s="19">
        <f t="shared" si="5"/>
        <v>10200</v>
      </c>
      <c r="P26" s="19">
        <f t="shared" si="6"/>
        <v>2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2</v>
      </c>
      <c r="K27" s="2">
        <v>3697</v>
      </c>
      <c r="L27" s="2">
        <v>972</v>
      </c>
      <c r="M27" s="2">
        <v>2</v>
      </c>
      <c r="N27" s="4">
        <v>4.2789351851851849E-2</v>
      </c>
      <c r="O27" s="19">
        <f t="shared" si="5"/>
        <v>3593484</v>
      </c>
      <c r="P27" s="19">
        <f t="shared" si="6"/>
        <v>1944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7</v>
      </c>
      <c r="K28" s="2">
        <v>8748</v>
      </c>
      <c r="L28" s="2">
        <v>550</v>
      </c>
      <c r="M28" s="2">
        <v>7</v>
      </c>
      <c r="N28" s="4">
        <v>0.10125000000000001</v>
      </c>
      <c r="O28" s="19">
        <f t="shared" si="5"/>
        <v>4811400</v>
      </c>
      <c r="P28" s="19">
        <f t="shared" si="6"/>
        <v>3850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3</v>
      </c>
      <c r="K29" s="2">
        <v>4116</v>
      </c>
      <c r="L29" s="2">
        <v>19</v>
      </c>
      <c r="M29" s="2">
        <v>3</v>
      </c>
      <c r="N29" s="4">
        <v>4.763888888888889E-2</v>
      </c>
      <c r="O29" s="19">
        <f t="shared" si="5"/>
        <v>78204</v>
      </c>
      <c r="P29" s="19">
        <f t="shared" si="6"/>
        <v>57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9</v>
      </c>
      <c r="K30" s="2">
        <v>10945</v>
      </c>
      <c r="L30" s="2">
        <v>2389</v>
      </c>
      <c r="M30" s="2">
        <v>9</v>
      </c>
      <c r="N30" s="4">
        <v>0.12667824074074074</v>
      </c>
      <c r="O30" s="19">
        <f t="shared" si="5"/>
        <v>26147605</v>
      </c>
      <c r="P30" s="19">
        <f t="shared" si="6"/>
        <v>21501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5</v>
      </c>
      <c r="K31" s="2">
        <v>8200</v>
      </c>
      <c r="L31" s="2">
        <v>41</v>
      </c>
      <c r="M31" s="2">
        <v>5</v>
      </c>
      <c r="N31" s="4">
        <v>9.4907407407407413E-2</v>
      </c>
      <c r="O31" s="19">
        <f t="shared" si="5"/>
        <v>336200</v>
      </c>
      <c r="P31" s="19">
        <f t="shared" si="6"/>
        <v>205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7</v>
      </c>
      <c r="K34" s="2">
        <v>15797</v>
      </c>
      <c r="L34" s="2">
        <v>385</v>
      </c>
      <c r="M34" s="2">
        <v>7</v>
      </c>
      <c r="N34" s="4">
        <v>0.18283564814814815</v>
      </c>
      <c r="O34" s="19">
        <f t="shared" si="5"/>
        <v>6081845</v>
      </c>
      <c r="P34" s="19">
        <f t="shared" si="6"/>
        <v>2695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4</v>
      </c>
      <c r="K35" s="2">
        <v>3000</v>
      </c>
      <c r="L35" s="2">
        <v>1</v>
      </c>
      <c r="M35" s="2">
        <v>4</v>
      </c>
      <c r="N35" s="4">
        <v>3.4722222222222224E-2</v>
      </c>
      <c r="O35" s="19">
        <f t="shared" si="5"/>
        <v>3000</v>
      </c>
      <c r="P35" s="19">
        <f t="shared" si="6"/>
        <v>4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2</v>
      </c>
      <c r="K36" s="2">
        <v>5136</v>
      </c>
      <c r="L36" s="2">
        <v>854</v>
      </c>
      <c r="M36" s="2">
        <v>2</v>
      </c>
      <c r="N36" s="4">
        <v>5.9444444444444446E-2</v>
      </c>
      <c r="O36" s="19">
        <f t="shared" si="5"/>
        <v>4386144</v>
      </c>
      <c r="P36" s="19">
        <f t="shared" si="6"/>
        <v>1708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2</v>
      </c>
      <c r="K37" s="2">
        <v>1496</v>
      </c>
      <c r="L37" s="2">
        <v>1</v>
      </c>
      <c r="M37" s="2">
        <v>2</v>
      </c>
      <c r="N37" s="4">
        <v>1.7314814814814814E-2</v>
      </c>
      <c r="O37" s="19">
        <f t="shared" si="5"/>
        <v>1496</v>
      </c>
      <c r="P37" s="19">
        <f t="shared" si="6"/>
        <v>2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2</v>
      </c>
      <c r="K38" s="2">
        <v>3876</v>
      </c>
      <c r="L38" s="2">
        <v>9</v>
      </c>
      <c r="M38" s="2">
        <v>2</v>
      </c>
      <c r="N38" s="4">
        <v>4.4861111111111109E-2</v>
      </c>
      <c r="O38" s="19">
        <f t="shared" si="5"/>
        <v>34884</v>
      </c>
      <c r="P38" s="19">
        <f t="shared" si="6"/>
        <v>18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5</v>
      </c>
      <c r="K39" s="2">
        <v>19775</v>
      </c>
      <c r="L39" s="2">
        <v>1</v>
      </c>
      <c r="M39" s="2">
        <v>5</v>
      </c>
      <c r="N39" s="4">
        <v>0.22887731481481483</v>
      </c>
      <c r="O39" s="19">
        <f t="shared" si="5"/>
        <v>19775</v>
      </c>
      <c r="P39" s="19">
        <f t="shared" si="6"/>
        <v>5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9</v>
      </c>
      <c r="K40" s="2">
        <v>36015</v>
      </c>
      <c r="L40" s="2">
        <v>220</v>
      </c>
      <c r="M40" s="2">
        <v>9</v>
      </c>
      <c r="N40" s="4">
        <v>0.41684027777777777</v>
      </c>
      <c r="O40" s="19">
        <f t="shared" si="5"/>
        <v>7923300</v>
      </c>
      <c r="P40" s="19">
        <f t="shared" si="6"/>
        <v>1980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3</v>
      </c>
      <c r="K42" s="2">
        <v>5396</v>
      </c>
      <c r="L42" s="2">
        <v>2</v>
      </c>
      <c r="M42" s="2">
        <v>3</v>
      </c>
      <c r="N42" s="4">
        <v>6.2453703703703706E-2</v>
      </c>
      <c r="O42" s="19">
        <f t="shared" si="5"/>
        <v>10792</v>
      </c>
      <c r="P42" s="19">
        <f t="shared" si="6"/>
        <v>6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11</v>
      </c>
      <c r="K43" s="2">
        <v>17732</v>
      </c>
      <c r="L43" s="2">
        <v>12</v>
      </c>
      <c r="M43" s="2">
        <v>11</v>
      </c>
      <c r="N43" s="4">
        <v>0.20523148148148149</v>
      </c>
      <c r="O43" s="19">
        <f t="shared" si="5"/>
        <v>212784</v>
      </c>
      <c r="P43" s="19">
        <f t="shared" si="6"/>
        <v>132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</v>
      </c>
      <c r="K44" s="2">
        <v>2105</v>
      </c>
      <c r="L44" s="2">
        <v>22</v>
      </c>
      <c r="M44" s="2">
        <v>1</v>
      </c>
      <c r="N44" s="4">
        <v>2.4363425925925927E-2</v>
      </c>
      <c r="O44" s="19">
        <f t="shared" si="5"/>
        <v>46310</v>
      </c>
      <c r="P44" s="19">
        <f t="shared" si="6"/>
        <v>22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7</v>
      </c>
      <c r="K45" s="2">
        <v>34137</v>
      </c>
      <c r="L45" s="2">
        <v>3</v>
      </c>
      <c r="M45" s="2">
        <v>7</v>
      </c>
      <c r="N45" s="4">
        <v>0.39510416666666665</v>
      </c>
      <c r="O45" s="19">
        <f t="shared" si="5"/>
        <v>102411</v>
      </c>
      <c r="P45" s="19">
        <f t="shared" si="6"/>
        <v>21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10</v>
      </c>
      <c r="K46" s="2">
        <v>24715</v>
      </c>
      <c r="L46" s="2">
        <v>3</v>
      </c>
      <c r="M46" s="2">
        <v>10</v>
      </c>
      <c r="N46" s="4">
        <v>0.28605324074074073</v>
      </c>
      <c r="O46" s="19">
        <f t="shared" si="5"/>
        <v>74145</v>
      </c>
      <c r="P46" s="19">
        <f t="shared" si="6"/>
        <v>30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3</v>
      </c>
      <c r="K47" s="2">
        <v>13568</v>
      </c>
      <c r="L47" s="2">
        <v>37</v>
      </c>
      <c r="M47" s="2">
        <v>3</v>
      </c>
      <c r="N47" s="4">
        <v>0.15703703703703703</v>
      </c>
      <c r="O47" s="19">
        <f t="shared" si="5"/>
        <v>502016</v>
      </c>
      <c r="P47" s="19">
        <f t="shared" si="6"/>
        <v>111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11</v>
      </c>
      <c r="K48" s="2">
        <v>25784</v>
      </c>
      <c r="L48" s="2">
        <v>38</v>
      </c>
      <c r="M48" s="2">
        <v>11</v>
      </c>
      <c r="N48" s="4">
        <v>0.29842592592592593</v>
      </c>
      <c r="O48" s="19">
        <f t="shared" si="5"/>
        <v>979792</v>
      </c>
      <c r="P48" s="19">
        <f t="shared" si="6"/>
        <v>418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6</v>
      </c>
      <c r="K49" s="2">
        <v>15330</v>
      </c>
      <c r="L49" s="2">
        <v>1</v>
      </c>
      <c r="M49" s="2">
        <v>6</v>
      </c>
      <c r="N49" s="4">
        <v>0.17743055555555556</v>
      </c>
      <c r="O49" s="19">
        <f t="shared" si="5"/>
        <v>15330</v>
      </c>
      <c r="P49" s="19">
        <f t="shared" si="6"/>
        <v>6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4</v>
      </c>
      <c r="K50" s="2">
        <v>41534</v>
      </c>
      <c r="L50" s="2">
        <v>5</v>
      </c>
      <c r="M50" s="2">
        <v>4</v>
      </c>
      <c r="N50" s="4">
        <v>0.48071759259259261</v>
      </c>
      <c r="O50" s="19">
        <f t="shared" si="5"/>
        <v>207670</v>
      </c>
      <c r="P50" s="19">
        <f t="shared" si="6"/>
        <v>20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13</v>
      </c>
      <c r="K51" s="2">
        <v>28608</v>
      </c>
      <c r="L51" s="2">
        <v>83</v>
      </c>
      <c r="M51" s="2">
        <v>13</v>
      </c>
      <c r="N51" s="4">
        <v>0.33111111111111113</v>
      </c>
      <c r="O51" s="19">
        <f t="shared" si="5"/>
        <v>2374464</v>
      </c>
      <c r="P51" s="19">
        <f t="shared" si="6"/>
        <v>1079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11</v>
      </c>
      <c r="K52" s="2">
        <v>21426</v>
      </c>
      <c r="L52" s="2">
        <v>12</v>
      </c>
      <c r="M52" s="2">
        <v>11</v>
      </c>
      <c r="N52" s="4">
        <v>0.2479861111111111</v>
      </c>
      <c r="O52" s="19">
        <f t="shared" si="5"/>
        <v>257112</v>
      </c>
      <c r="P52" s="19">
        <f t="shared" si="6"/>
        <v>132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19</v>
      </c>
      <c r="K53" s="2">
        <v>59495</v>
      </c>
      <c r="L53" s="2">
        <v>978</v>
      </c>
      <c r="M53" s="2">
        <v>19</v>
      </c>
      <c r="N53" s="4">
        <v>0.68859953703703702</v>
      </c>
      <c r="O53" s="19">
        <f t="shared" si="5"/>
        <v>58186110</v>
      </c>
      <c r="P53" s="19">
        <f t="shared" si="6"/>
        <v>18582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15</v>
      </c>
      <c r="K54" s="2">
        <v>20010</v>
      </c>
      <c r="L54" s="2">
        <v>1384</v>
      </c>
      <c r="M54" s="2">
        <v>15</v>
      </c>
      <c r="N54" s="4">
        <v>0.23159722222222223</v>
      </c>
      <c r="O54" s="19">
        <f t="shared" si="5"/>
        <v>27693840</v>
      </c>
      <c r="P54" s="19">
        <f t="shared" si="6"/>
        <v>20760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10</v>
      </c>
      <c r="K56" s="2">
        <v>18294</v>
      </c>
      <c r="L56" s="2">
        <v>22</v>
      </c>
      <c r="M56" s="2">
        <v>10</v>
      </c>
      <c r="N56" s="4">
        <v>0.21173611111111112</v>
      </c>
      <c r="O56" s="19">
        <f t="shared" si="5"/>
        <v>402468</v>
      </c>
      <c r="P56" s="19">
        <f t="shared" si="6"/>
        <v>220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22</v>
      </c>
      <c r="K57" s="2">
        <v>34852</v>
      </c>
      <c r="L57" s="2">
        <v>712</v>
      </c>
      <c r="M57" s="2">
        <v>22</v>
      </c>
      <c r="N57" s="4">
        <v>0.40337962962962964</v>
      </c>
      <c r="O57" s="19">
        <f t="shared" si="5"/>
        <v>24814624</v>
      </c>
      <c r="P57" s="19">
        <f t="shared" si="6"/>
        <v>15664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30</v>
      </c>
      <c r="K58" s="2">
        <v>62895</v>
      </c>
      <c r="L58" s="2">
        <v>8</v>
      </c>
      <c r="M58" s="2">
        <v>30</v>
      </c>
      <c r="N58" s="4">
        <v>0.72795138888888888</v>
      </c>
      <c r="O58" s="19">
        <f t="shared" si="5"/>
        <v>503160</v>
      </c>
      <c r="P58" s="19">
        <f t="shared" si="6"/>
        <v>240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5</v>
      </c>
      <c r="K59" s="2">
        <v>7907</v>
      </c>
      <c r="L59" s="2">
        <v>2</v>
      </c>
      <c r="M59" s="2">
        <v>5</v>
      </c>
      <c r="N59" s="4">
        <v>9.1516203703703697E-2</v>
      </c>
      <c r="O59" s="19">
        <f t="shared" si="5"/>
        <v>15814</v>
      </c>
      <c r="P59" s="19">
        <f t="shared" si="6"/>
        <v>10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4</v>
      </c>
      <c r="K60" s="2">
        <v>2991</v>
      </c>
      <c r="L60" s="2">
        <v>33</v>
      </c>
      <c r="M60" s="2">
        <v>4</v>
      </c>
      <c r="N60" s="4">
        <v>3.4618055555555555E-2</v>
      </c>
      <c r="O60" s="19">
        <f t="shared" si="5"/>
        <v>98703</v>
      </c>
      <c r="P60" s="19">
        <f t="shared" si="6"/>
        <v>132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17</v>
      </c>
      <c r="K62" s="2">
        <v>25448</v>
      </c>
      <c r="L62" s="2">
        <v>262</v>
      </c>
      <c r="M62" s="2">
        <v>17</v>
      </c>
      <c r="N62" s="4">
        <v>0.29453703703703704</v>
      </c>
      <c r="O62" s="19">
        <f t="shared" si="5"/>
        <v>6667376</v>
      </c>
      <c r="P62" s="19">
        <f t="shared" si="6"/>
        <v>4454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5</v>
      </c>
      <c r="K63" s="2">
        <v>7849</v>
      </c>
      <c r="L63" s="2">
        <v>504</v>
      </c>
      <c r="M63" s="2">
        <v>5</v>
      </c>
      <c r="N63" s="4">
        <v>9.0844907407407402E-2</v>
      </c>
      <c r="O63" s="19">
        <f t="shared" si="5"/>
        <v>3955896</v>
      </c>
      <c r="P63" s="19">
        <f t="shared" si="6"/>
        <v>2520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34</v>
      </c>
      <c r="K64" s="2">
        <v>31840</v>
      </c>
      <c r="L64" s="2">
        <v>246</v>
      </c>
      <c r="M64" s="2">
        <v>34</v>
      </c>
      <c r="N64" s="4">
        <v>0.36851851851851852</v>
      </c>
      <c r="O64" s="19">
        <f t="shared" si="5"/>
        <v>7832640</v>
      </c>
      <c r="P64" s="19">
        <f t="shared" si="6"/>
        <v>8364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5</v>
      </c>
      <c r="K65" s="2">
        <v>7775</v>
      </c>
      <c r="L65" s="2">
        <v>115</v>
      </c>
      <c r="M65" s="2">
        <v>5</v>
      </c>
      <c r="N65" s="4">
        <v>8.998842592592593E-2</v>
      </c>
      <c r="O65" s="19">
        <f t="shared" si="5"/>
        <v>894125</v>
      </c>
      <c r="P65" s="19">
        <f t="shared" si="6"/>
        <v>575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15888</v>
      </c>
      <c r="L67" s="2">
        <v>63</v>
      </c>
      <c r="M67" s="2">
        <v>5</v>
      </c>
      <c r="N67" s="4">
        <v>0.18388888888888888</v>
      </c>
      <c r="O67" s="19">
        <f t="shared" si="5"/>
        <v>1000944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3</v>
      </c>
      <c r="K68" s="2">
        <v>3528</v>
      </c>
      <c r="L68" s="2">
        <v>37</v>
      </c>
      <c r="M68" s="2">
        <v>3</v>
      </c>
      <c r="N68" s="4">
        <v>4.0833333333333333E-2</v>
      </c>
      <c r="O68" s="19">
        <f t="shared" si="5"/>
        <v>130536</v>
      </c>
      <c r="P68" s="19">
        <f t="shared" si="6"/>
        <v>111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5</v>
      </c>
      <c r="K69" s="2">
        <v>5546</v>
      </c>
      <c r="L69" s="2">
        <v>182</v>
      </c>
      <c r="M69" s="2">
        <v>5</v>
      </c>
      <c r="N69" s="4">
        <v>6.4189814814814811E-2</v>
      </c>
      <c r="O69" s="19">
        <f t="shared" si="5"/>
        <v>1009372</v>
      </c>
      <c r="P69" s="19">
        <f t="shared" si="6"/>
        <v>910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4</v>
      </c>
      <c r="K70" s="2">
        <v>8259</v>
      </c>
      <c r="L70" s="2">
        <v>1</v>
      </c>
      <c r="M70" s="2">
        <v>4</v>
      </c>
      <c r="N70" s="4">
        <v>9.5590277777777774E-2</v>
      </c>
      <c r="O70" s="19">
        <f t="shared" si="5"/>
        <v>8259</v>
      </c>
      <c r="P70" s="19">
        <f t="shared" si="6"/>
        <v>4</v>
      </c>
    </row>
    <row r="71" spans="1:17" s="20" customFormat="1" x14ac:dyDescent="0.25">
      <c r="A71" s="3"/>
      <c r="B71" s="3"/>
      <c r="C71" s="3"/>
      <c r="D71" s="3"/>
      <c r="E71" s="3"/>
      <c r="F71" s="3"/>
      <c r="G71" s="6"/>
      <c r="H71" s="20" t="s">
        <v>516</v>
      </c>
      <c r="I71" s="20">
        <f>SUM(I12:I70)</f>
        <v>59</v>
      </c>
      <c r="J71" s="20">
        <f>SUM(J12:J70)</f>
        <v>359</v>
      </c>
      <c r="K71" s="20">
        <f t="shared" ref="K71:L71" si="7">SUM(K12:K70)</f>
        <v>709420</v>
      </c>
      <c r="L71" s="20">
        <f t="shared" si="7"/>
        <v>30301</v>
      </c>
      <c r="O71" s="21">
        <f>SUM(O12:O70)/$L$71/86400</f>
        <v>8.3547611648313772E-2</v>
      </c>
      <c r="P71" s="32">
        <f>SUM(P12:P70)/$L$71</f>
        <v>5.0479852150094056</v>
      </c>
      <c r="Q71" s="23">
        <f>1-O71/31</f>
        <v>0.99730491575328017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1</v>
      </c>
      <c r="K73" s="2">
        <v>3174</v>
      </c>
      <c r="L73" s="2">
        <v>15</v>
      </c>
      <c r="M73" s="2">
        <v>1</v>
      </c>
      <c r="N73" s="4">
        <v>3.6736111111111108E-2</v>
      </c>
      <c r="O73" s="19">
        <f t="shared" ref="O73" si="8">K73*L73</f>
        <v>47610</v>
      </c>
      <c r="P73" s="19">
        <f t="shared" ref="P73" si="9">J73*L73</f>
        <v>15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2</v>
      </c>
      <c r="K74" s="2">
        <v>8310</v>
      </c>
      <c r="L74" s="2">
        <v>4</v>
      </c>
      <c r="M74" s="2">
        <v>2</v>
      </c>
      <c r="N74" s="4">
        <v>9.6180555555555561E-2</v>
      </c>
      <c r="O74" s="19">
        <f t="shared" ref="O74:O137" si="10">K74*L74</f>
        <v>33240</v>
      </c>
      <c r="P74" s="19">
        <f t="shared" ref="P74:P137" si="11">J74*L74</f>
        <v>8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1</v>
      </c>
      <c r="K75" s="2">
        <v>4974</v>
      </c>
      <c r="L75" s="2">
        <v>1</v>
      </c>
      <c r="M75" s="2">
        <v>1</v>
      </c>
      <c r="N75" s="4">
        <v>5.7569444444444444E-2</v>
      </c>
      <c r="O75" s="19">
        <f t="shared" si="10"/>
        <v>4974</v>
      </c>
      <c r="P75" s="19">
        <f t="shared" si="11"/>
        <v>1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2225</v>
      </c>
      <c r="L76" s="2">
        <v>1</v>
      </c>
      <c r="M76" s="2">
        <v>1</v>
      </c>
      <c r="N76" s="4">
        <v>2.5752314814814815E-2</v>
      </c>
      <c r="O76" s="19">
        <f t="shared" si="10"/>
        <v>2225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8304</v>
      </c>
      <c r="L77" s="2">
        <v>18</v>
      </c>
      <c r="M77" s="2">
        <v>1</v>
      </c>
      <c r="N77" s="4">
        <v>9.6111111111111105E-2</v>
      </c>
      <c r="O77" s="19">
        <f t="shared" si="10"/>
        <v>149472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2</v>
      </c>
      <c r="K78" s="2">
        <v>13759</v>
      </c>
      <c r="L78" s="2">
        <v>102</v>
      </c>
      <c r="M78" s="2">
        <v>2</v>
      </c>
      <c r="N78" s="4">
        <v>0.15924768518518517</v>
      </c>
      <c r="O78" s="19">
        <f t="shared" si="10"/>
        <v>1403418</v>
      </c>
      <c r="P78" s="19">
        <f t="shared" si="11"/>
        <v>204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1</v>
      </c>
      <c r="K79" s="2">
        <v>12917</v>
      </c>
      <c r="L79" s="2">
        <v>2</v>
      </c>
      <c r="M79" s="2">
        <v>1</v>
      </c>
      <c r="N79" s="4">
        <v>0.14950231481481482</v>
      </c>
      <c r="O79" s="19">
        <f t="shared" si="10"/>
        <v>25834</v>
      </c>
      <c r="P79" s="19">
        <f t="shared" si="11"/>
        <v>2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0</v>
      </c>
      <c r="K80" s="2">
        <v>0</v>
      </c>
      <c r="L80" s="2">
        <v>19</v>
      </c>
      <c r="M80" s="2">
        <v>0</v>
      </c>
      <c r="N80" s="4">
        <v>0</v>
      </c>
      <c r="O80" s="19">
        <f t="shared" si="10"/>
        <v>0</v>
      </c>
      <c r="P80" s="19">
        <f t="shared" si="11"/>
        <v>0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2</v>
      </c>
      <c r="K81" s="2">
        <v>8171</v>
      </c>
      <c r="L81" s="2">
        <v>58</v>
      </c>
      <c r="M81" s="2">
        <v>2</v>
      </c>
      <c r="N81" s="4">
        <v>9.4571759259259258E-2</v>
      </c>
      <c r="O81" s="19">
        <f t="shared" si="10"/>
        <v>473918</v>
      </c>
      <c r="P81" s="19">
        <f t="shared" si="11"/>
        <v>116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13779</v>
      </c>
      <c r="L82" s="2">
        <v>62</v>
      </c>
      <c r="M82" s="2">
        <v>2</v>
      </c>
      <c r="N82" s="4">
        <v>0.15947916666666667</v>
      </c>
      <c r="O82" s="19">
        <f t="shared" si="10"/>
        <v>854298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2</v>
      </c>
      <c r="K83" s="2">
        <v>11070</v>
      </c>
      <c r="L83" s="2">
        <v>24</v>
      </c>
      <c r="M83" s="2">
        <v>2</v>
      </c>
      <c r="N83" s="4">
        <v>0.12812499999999999</v>
      </c>
      <c r="O83" s="19">
        <f t="shared" si="10"/>
        <v>265680</v>
      </c>
      <c r="P83" s="19">
        <f t="shared" si="11"/>
        <v>48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1</v>
      </c>
      <c r="K84" s="2">
        <v>5679</v>
      </c>
      <c r="L84" s="2">
        <v>22</v>
      </c>
      <c r="M84" s="2">
        <v>1</v>
      </c>
      <c r="N84" s="4">
        <v>6.5729166666666672E-2</v>
      </c>
      <c r="O84" s="19">
        <f t="shared" si="10"/>
        <v>124938</v>
      </c>
      <c r="P84" s="19">
        <f t="shared" si="11"/>
        <v>22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6020</v>
      </c>
      <c r="L86" s="2">
        <v>1</v>
      </c>
      <c r="M86" s="2">
        <v>1</v>
      </c>
      <c r="N86" s="4">
        <v>6.9675925925925933E-2</v>
      </c>
      <c r="O86" s="19">
        <f t="shared" si="10"/>
        <v>6020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3009</v>
      </c>
      <c r="L87" s="2">
        <v>2</v>
      </c>
      <c r="M87" s="2">
        <v>1</v>
      </c>
      <c r="N87" s="4">
        <v>3.4826388888888886E-2</v>
      </c>
      <c r="O87" s="19">
        <f t="shared" si="10"/>
        <v>6018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2184</v>
      </c>
      <c r="L88" s="2">
        <v>1</v>
      </c>
      <c r="M88" s="2">
        <v>1</v>
      </c>
      <c r="N88" s="4">
        <v>2.5277777777777777E-2</v>
      </c>
      <c r="O88" s="19">
        <f t="shared" si="10"/>
        <v>2184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1</v>
      </c>
      <c r="K91" s="2">
        <v>2428</v>
      </c>
      <c r="L91" s="2">
        <v>158</v>
      </c>
      <c r="M91" s="2">
        <v>1</v>
      </c>
      <c r="N91" s="4">
        <v>2.8101851851851854E-2</v>
      </c>
      <c r="O91" s="19">
        <f t="shared" si="10"/>
        <v>383624</v>
      </c>
      <c r="P91" s="19">
        <f t="shared" si="11"/>
        <v>158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2</v>
      </c>
      <c r="K92" s="2">
        <v>7092</v>
      </c>
      <c r="L92" s="2">
        <v>1</v>
      </c>
      <c r="M92" s="2">
        <v>2</v>
      </c>
      <c r="N92" s="4">
        <v>8.2083333333333328E-2</v>
      </c>
      <c r="O92" s="19">
        <f t="shared" si="10"/>
        <v>7092</v>
      </c>
      <c r="P92" s="19">
        <f t="shared" si="11"/>
        <v>2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1</v>
      </c>
      <c r="K94" s="2">
        <v>5049</v>
      </c>
      <c r="L94" s="2">
        <v>56</v>
      </c>
      <c r="M94" s="2">
        <v>1</v>
      </c>
      <c r="N94" s="4">
        <v>5.8437500000000003E-2</v>
      </c>
      <c r="O94" s="19">
        <f t="shared" si="10"/>
        <v>282744</v>
      </c>
      <c r="P94" s="19">
        <f t="shared" si="11"/>
        <v>56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1</v>
      </c>
      <c r="K95" s="2">
        <v>5052</v>
      </c>
      <c r="L95" s="2">
        <v>81</v>
      </c>
      <c r="M95" s="2">
        <v>1</v>
      </c>
      <c r="N95" s="4">
        <v>5.8472222222222224E-2</v>
      </c>
      <c r="O95" s="19">
        <f t="shared" si="10"/>
        <v>409212</v>
      </c>
      <c r="P95" s="19">
        <f t="shared" si="11"/>
        <v>81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3</v>
      </c>
      <c r="K96" s="2">
        <v>10935</v>
      </c>
      <c r="L96" s="2">
        <v>96</v>
      </c>
      <c r="M96" s="2">
        <v>3</v>
      </c>
      <c r="N96" s="4">
        <v>0.12656249999999999</v>
      </c>
      <c r="O96" s="19">
        <f t="shared" si="10"/>
        <v>1049760</v>
      </c>
      <c r="P96" s="19">
        <f t="shared" si="11"/>
        <v>288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4</v>
      </c>
      <c r="K97" s="2">
        <v>10212</v>
      </c>
      <c r="L97" s="2">
        <v>1080</v>
      </c>
      <c r="M97" s="2">
        <v>4</v>
      </c>
      <c r="N97" s="4">
        <v>0.11819444444444445</v>
      </c>
      <c r="O97" s="19">
        <f t="shared" si="10"/>
        <v>11028960</v>
      </c>
      <c r="P97" s="19">
        <f t="shared" si="11"/>
        <v>4320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3</v>
      </c>
      <c r="K98" s="2">
        <v>12531</v>
      </c>
      <c r="L98" s="2">
        <v>171</v>
      </c>
      <c r="M98" s="2">
        <v>3</v>
      </c>
      <c r="N98" s="4">
        <v>0.14503472222222222</v>
      </c>
      <c r="O98" s="19">
        <f t="shared" si="10"/>
        <v>2142801</v>
      </c>
      <c r="P98" s="19">
        <f t="shared" si="11"/>
        <v>513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2</v>
      </c>
      <c r="K99" s="2">
        <v>14067</v>
      </c>
      <c r="L99" s="2">
        <v>24</v>
      </c>
      <c r="M99" s="2">
        <v>2</v>
      </c>
      <c r="N99" s="4">
        <v>0.1628125</v>
      </c>
      <c r="O99" s="19">
        <f t="shared" si="10"/>
        <v>337608</v>
      </c>
      <c r="P99" s="19">
        <f t="shared" si="11"/>
        <v>48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1</v>
      </c>
      <c r="K100" s="2">
        <v>6558</v>
      </c>
      <c r="L100" s="2">
        <v>598</v>
      </c>
      <c r="M100" s="2">
        <v>1</v>
      </c>
      <c r="N100" s="4">
        <v>7.5902777777777777E-2</v>
      </c>
      <c r="O100" s="19">
        <f t="shared" si="10"/>
        <v>3921684</v>
      </c>
      <c r="P100" s="19">
        <f t="shared" si="11"/>
        <v>598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5916</v>
      </c>
      <c r="L101" s="2">
        <v>58</v>
      </c>
      <c r="M101" s="2">
        <v>2</v>
      </c>
      <c r="N101" s="4">
        <v>6.8472222222222226E-2</v>
      </c>
      <c r="O101" s="19">
        <f t="shared" si="10"/>
        <v>343128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1</v>
      </c>
      <c r="K102" s="2">
        <v>3198</v>
      </c>
      <c r="L102" s="2">
        <v>180</v>
      </c>
      <c r="M102" s="2">
        <v>1</v>
      </c>
      <c r="N102" s="4">
        <v>3.7013888888888888E-2</v>
      </c>
      <c r="O102" s="19">
        <f t="shared" si="10"/>
        <v>575640</v>
      </c>
      <c r="P102" s="19">
        <f t="shared" si="11"/>
        <v>180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1</v>
      </c>
      <c r="K103" s="2">
        <v>3829</v>
      </c>
      <c r="L103" s="2">
        <v>2</v>
      </c>
      <c r="M103" s="2">
        <v>1</v>
      </c>
      <c r="N103" s="4">
        <v>4.431712962962963E-2</v>
      </c>
      <c r="O103" s="19">
        <f t="shared" si="10"/>
        <v>7658</v>
      </c>
      <c r="P103" s="19">
        <f t="shared" si="11"/>
        <v>2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2</v>
      </c>
      <c r="K104" s="2">
        <v>8947</v>
      </c>
      <c r="L104" s="2">
        <v>137</v>
      </c>
      <c r="M104" s="2">
        <v>2</v>
      </c>
      <c r="N104" s="4">
        <v>0.10355324074074074</v>
      </c>
      <c r="O104" s="19">
        <f t="shared" si="10"/>
        <v>1225739</v>
      </c>
      <c r="P104" s="19">
        <f t="shared" si="11"/>
        <v>274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6142</v>
      </c>
      <c r="L105" s="2">
        <v>113</v>
      </c>
      <c r="M105" s="2">
        <v>1</v>
      </c>
      <c r="N105" s="4">
        <v>7.1087962962962964E-2</v>
      </c>
      <c r="O105" s="19">
        <f t="shared" si="10"/>
        <v>694046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6869</v>
      </c>
      <c r="L106" s="2">
        <v>21</v>
      </c>
      <c r="M106" s="2">
        <v>1</v>
      </c>
      <c r="N106" s="4">
        <v>7.9502314814814817E-2</v>
      </c>
      <c r="O106" s="19">
        <f t="shared" si="10"/>
        <v>144249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2</v>
      </c>
      <c r="K107" s="2">
        <v>11107</v>
      </c>
      <c r="L107" s="2">
        <v>94</v>
      </c>
      <c r="M107" s="2">
        <v>2</v>
      </c>
      <c r="N107" s="4">
        <v>0.12855324074074073</v>
      </c>
      <c r="O107" s="19">
        <f t="shared" si="10"/>
        <v>1044058</v>
      </c>
      <c r="P107" s="19">
        <f t="shared" si="11"/>
        <v>188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6192</v>
      </c>
      <c r="L108" s="2">
        <v>51</v>
      </c>
      <c r="M108" s="2">
        <v>1</v>
      </c>
      <c r="N108" s="4">
        <v>7.166666666666667E-2</v>
      </c>
      <c r="O108" s="19">
        <f t="shared" si="10"/>
        <v>315792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5433</v>
      </c>
      <c r="L109" s="2">
        <v>64</v>
      </c>
      <c r="M109" s="2">
        <v>1</v>
      </c>
      <c r="N109" s="4">
        <v>6.2881944444444449E-2</v>
      </c>
      <c r="O109" s="19">
        <f t="shared" si="10"/>
        <v>347712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1</v>
      </c>
      <c r="K110" s="2">
        <v>8527</v>
      </c>
      <c r="L110" s="2">
        <v>24</v>
      </c>
      <c r="M110" s="2">
        <v>1</v>
      </c>
      <c r="N110" s="4">
        <v>9.869212962962963E-2</v>
      </c>
      <c r="O110" s="19">
        <f t="shared" si="10"/>
        <v>204648</v>
      </c>
      <c r="P110" s="19">
        <f t="shared" si="11"/>
        <v>24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1</v>
      </c>
      <c r="K111" s="2">
        <v>12815</v>
      </c>
      <c r="L111" s="2">
        <v>8</v>
      </c>
      <c r="M111" s="2">
        <v>1</v>
      </c>
      <c r="N111" s="4">
        <v>0.14832175925925925</v>
      </c>
      <c r="O111" s="19">
        <f t="shared" si="10"/>
        <v>102520</v>
      </c>
      <c r="P111" s="19">
        <f t="shared" si="11"/>
        <v>8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11922</v>
      </c>
      <c r="L112" s="2">
        <v>5</v>
      </c>
      <c r="M112" s="2">
        <v>1</v>
      </c>
      <c r="N112" s="4">
        <v>0.13798611111111111</v>
      </c>
      <c r="O112" s="19">
        <f t="shared" si="10"/>
        <v>59610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2</v>
      </c>
      <c r="K113" s="2">
        <v>12062</v>
      </c>
      <c r="L113" s="2">
        <v>97</v>
      </c>
      <c r="M113" s="2">
        <v>2</v>
      </c>
      <c r="N113" s="4">
        <v>0.13960648148148147</v>
      </c>
      <c r="O113" s="19">
        <f t="shared" si="10"/>
        <v>1170014</v>
      </c>
      <c r="P113" s="19">
        <f t="shared" si="11"/>
        <v>194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6493</v>
      </c>
      <c r="L114" s="2">
        <v>9</v>
      </c>
      <c r="M114" s="2">
        <v>2</v>
      </c>
      <c r="N114" s="4">
        <v>7.5150462962962961E-2</v>
      </c>
      <c r="O114" s="19">
        <f t="shared" si="10"/>
        <v>58437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1</v>
      </c>
      <c r="K115" s="2">
        <v>2713</v>
      </c>
      <c r="L115" s="2">
        <v>2</v>
      </c>
      <c r="M115" s="2">
        <v>1</v>
      </c>
      <c r="N115" s="4">
        <v>3.1400462962962963E-2</v>
      </c>
      <c r="O115" s="19">
        <f t="shared" si="10"/>
        <v>5426</v>
      </c>
      <c r="P115" s="19">
        <f t="shared" si="11"/>
        <v>2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3763</v>
      </c>
      <c r="L117" s="2">
        <v>1</v>
      </c>
      <c r="M117" s="2">
        <v>1</v>
      </c>
      <c r="N117" s="4">
        <v>4.355324074074074E-2</v>
      </c>
      <c r="O117" s="19">
        <f t="shared" si="10"/>
        <v>3763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5</v>
      </c>
      <c r="K118" s="2">
        <v>17497</v>
      </c>
      <c r="L118" s="2">
        <v>8</v>
      </c>
      <c r="M118" s="2">
        <v>5</v>
      </c>
      <c r="N118" s="4">
        <v>0.20251157407407408</v>
      </c>
      <c r="O118" s="19">
        <f t="shared" si="10"/>
        <v>139976</v>
      </c>
      <c r="P118" s="19">
        <f t="shared" si="11"/>
        <v>40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8484</v>
      </c>
      <c r="L119" s="2">
        <v>39</v>
      </c>
      <c r="M119" s="2">
        <v>1</v>
      </c>
      <c r="N119" s="4">
        <v>9.8194444444444445E-2</v>
      </c>
      <c r="O119" s="19">
        <f t="shared" si="10"/>
        <v>330876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16362</v>
      </c>
      <c r="L120" s="2">
        <v>238</v>
      </c>
      <c r="M120" s="2">
        <v>3</v>
      </c>
      <c r="N120" s="4">
        <v>0.18937499999999999</v>
      </c>
      <c r="O120" s="19">
        <f t="shared" si="10"/>
        <v>3894156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2</v>
      </c>
      <c r="K121" s="2">
        <v>17562</v>
      </c>
      <c r="L121" s="2">
        <v>157</v>
      </c>
      <c r="M121" s="2">
        <v>2</v>
      </c>
      <c r="N121" s="4">
        <v>0.20326388888888888</v>
      </c>
      <c r="O121" s="19">
        <f t="shared" si="10"/>
        <v>2757234</v>
      </c>
      <c r="P121" s="19">
        <f t="shared" si="11"/>
        <v>314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16335</v>
      </c>
      <c r="L122" s="2">
        <v>165</v>
      </c>
      <c r="M122" s="2">
        <v>1</v>
      </c>
      <c r="N122" s="4">
        <v>0.18906249999999999</v>
      </c>
      <c r="O122" s="19">
        <f t="shared" si="10"/>
        <v>2695275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16707</v>
      </c>
      <c r="L123" s="2">
        <v>45</v>
      </c>
      <c r="M123" s="2">
        <v>1</v>
      </c>
      <c r="N123" s="4">
        <v>0.19336805555555556</v>
      </c>
      <c r="O123" s="19">
        <f t="shared" si="10"/>
        <v>751815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12532</v>
      </c>
      <c r="L124" s="2">
        <v>48</v>
      </c>
      <c r="M124" s="2">
        <v>1</v>
      </c>
      <c r="N124" s="4">
        <v>0.14504629629629628</v>
      </c>
      <c r="O124" s="19">
        <f t="shared" si="10"/>
        <v>601536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5378</v>
      </c>
      <c r="L126" s="2">
        <v>7</v>
      </c>
      <c r="M126" s="2">
        <v>1</v>
      </c>
      <c r="N126" s="4">
        <v>6.2245370370370368E-2</v>
      </c>
      <c r="O126" s="19">
        <f t="shared" si="10"/>
        <v>37646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5227</v>
      </c>
      <c r="L127" s="2">
        <v>8</v>
      </c>
      <c r="M127" s="2">
        <v>1</v>
      </c>
      <c r="N127" s="4">
        <v>6.0497685185185182E-2</v>
      </c>
      <c r="O127" s="19">
        <f t="shared" si="10"/>
        <v>41816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4659</v>
      </c>
      <c r="L128" s="2">
        <v>33</v>
      </c>
      <c r="M128" s="2">
        <v>1</v>
      </c>
      <c r="N128" s="4">
        <v>5.392361111111111E-2</v>
      </c>
      <c r="O128" s="19">
        <f t="shared" si="10"/>
        <v>153747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0</v>
      </c>
      <c r="K129" s="2">
        <v>0</v>
      </c>
      <c r="L129" s="2">
        <v>36</v>
      </c>
      <c r="M129" s="2">
        <v>0</v>
      </c>
      <c r="N129" s="4">
        <v>0</v>
      </c>
      <c r="O129" s="19">
        <f t="shared" si="10"/>
        <v>0</v>
      </c>
      <c r="P129" s="19">
        <f t="shared" si="11"/>
        <v>0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17697</v>
      </c>
      <c r="L130" s="2">
        <v>62</v>
      </c>
      <c r="M130" s="2">
        <v>3</v>
      </c>
      <c r="N130" s="4">
        <v>0.20482638888888888</v>
      </c>
      <c r="O130" s="19">
        <f t="shared" si="10"/>
        <v>1097214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1</v>
      </c>
      <c r="K131" s="2">
        <v>6215</v>
      </c>
      <c r="L131" s="2">
        <v>81</v>
      </c>
      <c r="M131" s="2">
        <v>1</v>
      </c>
      <c r="N131" s="4">
        <v>7.1932870370370369E-2</v>
      </c>
      <c r="O131" s="19">
        <f t="shared" si="10"/>
        <v>503415</v>
      </c>
      <c r="P131" s="19">
        <f t="shared" si="11"/>
        <v>81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5998</v>
      </c>
      <c r="L132" s="2">
        <v>72</v>
      </c>
      <c r="M132" s="2">
        <v>1</v>
      </c>
      <c r="N132" s="4">
        <v>6.94212962962963E-2</v>
      </c>
      <c r="O132" s="19">
        <f t="shared" si="10"/>
        <v>431856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1</v>
      </c>
      <c r="K133" s="2">
        <v>5815</v>
      </c>
      <c r="L133" s="2">
        <v>8</v>
      </c>
      <c r="M133" s="2">
        <v>1</v>
      </c>
      <c r="N133" s="4">
        <v>6.7303240740740747E-2</v>
      </c>
      <c r="O133" s="19">
        <f t="shared" si="10"/>
        <v>46520</v>
      </c>
      <c r="P133" s="19">
        <f t="shared" si="11"/>
        <v>8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3</v>
      </c>
      <c r="K134" s="2">
        <v>15027</v>
      </c>
      <c r="L134" s="2">
        <v>605</v>
      </c>
      <c r="M134" s="2">
        <v>3</v>
      </c>
      <c r="N134" s="4">
        <v>0.1739236111111111</v>
      </c>
      <c r="O134" s="19">
        <f t="shared" si="10"/>
        <v>9091335</v>
      </c>
      <c r="P134" s="19">
        <f t="shared" si="11"/>
        <v>1815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3</v>
      </c>
      <c r="K135" s="2">
        <v>11190</v>
      </c>
      <c r="L135" s="2">
        <v>28</v>
      </c>
      <c r="M135" s="2">
        <v>3</v>
      </c>
      <c r="N135" s="4">
        <v>0.1295138888888889</v>
      </c>
      <c r="O135" s="19">
        <f t="shared" si="10"/>
        <v>313320</v>
      </c>
      <c r="P135" s="19">
        <f t="shared" si="11"/>
        <v>84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3</v>
      </c>
      <c r="K136" s="2">
        <v>14602</v>
      </c>
      <c r="L136" s="2">
        <v>87</v>
      </c>
      <c r="M136" s="2">
        <v>3</v>
      </c>
      <c r="N136" s="4">
        <v>0.16900462962962962</v>
      </c>
      <c r="O136" s="19">
        <f t="shared" si="10"/>
        <v>1270374</v>
      </c>
      <c r="P136" s="19">
        <f t="shared" si="11"/>
        <v>261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4497</v>
      </c>
      <c r="L138" s="2">
        <v>11</v>
      </c>
      <c r="M138" s="2">
        <v>1</v>
      </c>
      <c r="N138" s="4">
        <v>5.2048611111111108E-2</v>
      </c>
      <c r="O138" s="19">
        <f t="shared" ref="O138:O144" si="12">K138*L138</f>
        <v>49467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1</v>
      </c>
      <c r="K139" s="2">
        <v>3927</v>
      </c>
      <c r="L139" s="2">
        <v>372</v>
      </c>
      <c r="M139" s="2">
        <v>1</v>
      </c>
      <c r="N139" s="4">
        <v>4.5451388888888888E-2</v>
      </c>
      <c r="O139" s="19">
        <f t="shared" si="12"/>
        <v>1460844</v>
      </c>
      <c r="P139" s="19">
        <f t="shared" si="13"/>
        <v>372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10364</v>
      </c>
      <c r="L140" s="2">
        <v>1</v>
      </c>
      <c r="M140" s="2">
        <v>1</v>
      </c>
      <c r="N140" s="4">
        <v>0.1199537037037037</v>
      </c>
      <c r="O140" s="19">
        <f t="shared" si="12"/>
        <v>10364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0</v>
      </c>
      <c r="K141" s="2">
        <v>0</v>
      </c>
      <c r="L141" s="2">
        <v>1</v>
      </c>
      <c r="M141" s="2">
        <v>0</v>
      </c>
      <c r="N141" s="4">
        <v>0</v>
      </c>
      <c r="O141" s="19">
        <f t="shared" si="12"/>
        <v>0</v>
      </c>
      <c r="P141" s="19">
        <f t="shared" si="13"/>
        <v>0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6437</v>
      </c>
      <c r="L144" s="2">
        <v>1</v>
      </c>
      <c r="M144" s="2">
        <v>1</v>
      </c>
      <c r="N144" s="4">
        <v>7.4502314814814813E-2</v>
      </c>
      <c r="O144" s="19">
        <f t="shared" si="12"/>
        <v>6437</v>
      </c>
      <c r="P144" s="19">
        <f t="shared" si="13"/>
        <v>1</v>
      </c>
    </row>
    <row r="145" spans="1:17" s="20" customFormat="1" x14ac:dyDescent="0.25">
      <c r="A145" s="3"/>
      <c r="B145" s="3"/>
      <c r="C145" s="3"/>
      <c r="D145" s="3"/>
      <c r="E145" s="3"/>
      <c r="F145" s="3"/>
      <c r="G145" s="6"/>
      <c r="H145" s="20" t="s">
        <v>515</v>
      </c>
      <c r="I145" s="20">
        <f>SUM(I73:I144)</f>
        <v>72</v>
      </c>
      <c r="J145" s="20">
        <f>SUM(J73:J144)</f>
        <v>94</v>
      </c>
      <c r="K145" s="20">
        <f>SUM(K73:K144)</f>
        <v>515939</v>
      </c>
      <c r="L145" s="20">
        <f>SUM(L73:L144)</f>
        <v>6117</v>
      </c>
      <c r="O145" s="21">
        <f>SUM(O73:O144)/$L$145/86400</f>
        <v>0.10397362730762479</v>
      </c>
      <c r="P145" s="32">
        <f>SUM(P73:P144)/$L$145</f>
        <v>1.9932973679908452</v>
      </c>
      <c r="Q145" s="23">
        <f>1-O145/31</f>
        <v>0.99664601202233472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2</v>
      </c>
      <c r="K147" s="2">
        <v>13618</v>
      </c>
      <c r="L147" s="2">
        <v>232</v>
      </c>
      <c r="M147" s="2">
        <v>2</v>
      </c>
      <c r="N147" s="4">
        <v>0.15761574074074075</v>
      </c>
      <c r="O147" s="19">
        <f>K147*L147</f>
        <v>3159376</v>
      </c>
      <c r="P147" s="19">
        <f>J147*L147</f>
        <v>464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3780</v>
      </c>
      <c r="L148" s="2">
        <v>187</v>
      </c>
      <c r="M148" s="2">
        <v>1</v>
      </c>
      <c r="N148" s="4">
        <v>4.3749999999999997E-2</v>
      </c>
      <c r="O148" s="19">
        <f t="shared" ref="O148:O199" si="14">K148*L148</f>
        <v>706860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2</v>
      </c>
      <c r="K149" s="2">
        <v>3000</v>
      </c>
      <c r="L149" s="2">
        <v>1</v>
      </c>
      <c r="M149" s="2">
        <v>2</v>
      </c>
      <c r="N149" s="4">
        <v>3.4722222222222224E-2</v>
      </c>
      <c r="O149" s="19">
        <f t="shared" si="14"/>
        <v>3000</v>
      </c>
      <c r="P149" s="19">
        <f t="shared" si="15"/>
        <v>2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2</v>
      </c>
      <c r="K151" s="2">
        <v>9378</v>
      </c>
      <c r="L151" s="2">
        <v>47</v>
      </c>
      <c r="M151" s="2">
        <v>2</v>
      </c>
      <c r="N151" s="4">
        <v>0.10854166666666666</v>
      </c>
      <c r="O151" s="19">
        <f t="shared" si="14"/>
        <v>440766</v>
      </c>
      <c r="P151" s="19">
        <f t="shared" si="15"/>
        <v>94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2</v>
      </c>
      <c r="K152" s="2">
        <v>11196</v>
      </c>
      <c r="L152" s="2">
        <v>5</v>
      </c>
      <c r="M152" s="2">
        <v>2</v>
      </c>
      <c r="N152" s="4">
        <v>0.12958333333333333</v>
      </c>
      <c r="O152" s="19">
        <f t="shared" si="14"/>
        <v>55980</v>
      </c>
      <c r="P152" s="19">
        <f t="shared" si="15"/>
        <v>10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2</v>
      </c>
      <c r="K153" s="2">
        <v>11088</v>
      </c>
      <c r="L153" s="2">
        <v>12</v>
      </c>
      <c r="M153" s="2">
        <v>2</v>
      </c>
      <c r="N153" s="4">
        <v>0.12833333333333333</v>
      </c>
      <c r="O153" s="19">
        <f t="shared" si="14"/>
        <v>133056</v>
      </c>
      <c r="P153" s="19">
        <f t="shared" si="15"/>
        <v>24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4176</v>
      </c>
      <c r="L154" s="2">
        <v>5</v>
      </c>
      <c r="M154" s="2">
        <v>1</v>
      </c>
      <c r="N154" s="4">
        <v>4.8333333333333332E-2</v>
      </c>
      <c r="O154" s="19">
        <f t="shared" si="14"/>
        <v>20880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3</v>
      </c>
      <c r="K155" s="2">
        <v>15777</v>
      </c>
      <c r="L155" s="2">
        <v>22</v>
      </c>
      <c r="M155" s="2">
        <v>3</v>
      </c>
      <c r="N155" s="4">
        <v>0.18260416666666668</v>
      </c>
      <c r="O155" s="19">
        <f t="shared" si="14"/>
        <v>347094</v>
      </c>
      <c r="P155" s="19">
        <f t="shared" si="15"/>
        <v>66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2</v>
      </c>
      <c r="K157" s="2">
        <v>7531</v>
      </c>
      <c r="L157" s="2">
        <v>4</v>
      </c>
      <c r="M157" s="2">
        <v>2</v>
      </c>
      <c r="N157" s="4">
        <v>8.7164351851851854E-2</v>
      </c>
      <c r="O157" s="19">
        <f t="shared" si="14"/>
        <v>30124</v>
      </c>
      <c r="P157" s="19">
        <f t="shared" si="15"/>
        <v>8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2</v>
      </c>
      <c r="K158" s="2">
        <v>11174</v>
      </c>
      <c r="L158" s="2">
        <v>63</v>
      </c>
      <c r="M158" s="2">
        <v>2</v>
      </c>
      <c r="N158" s="4">
        <v>0.1293287037037037</v>
      </c>
      <c r="O158" s="19">
        <f t="shared" si="14"/>
        <v>703962</v>
      </c>
      <c r="P158" s="19">
        <f t="shared" si="15"/>
        <v>126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2</v>
      </c>
      <c r="K159" s="2">
        <v>10493</v>
      </c>
      <c r="L159" s="2">
        <v>302</v>
      </c>
      <c r="M159" s="2">
        <v>2</v>
      </c>
      <c r="N159" s="4">
        <v>0.12144675925925925</v>
      </c>
      <c r="O159" s="19">
        <f t="shared" si="14"/>
        <v>3168886</v>
      </c>
      <c r="P159" s="19">
        <f t="shared" si="15"/>
        <v>604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1</v>
      </c>
      <c r="K160" s="2">
        <v>1694</v>
      </c>
      <c r="L160" s="2">
        <v>1</v>
      </c>
      <c r="M160" s="2">
        <v>1</v>
      </c>
      <c r="N160" s="4">
        <v>1.9606481481481482E-2</v>
      </c>
      <c r="O160" s="19">
        <f t="shared" si="14"/>
        <v>1694</v>
      </c>
      <c r="P160" s="19">
        <f t="shared" si="15"/>
        <v>1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2</v>
      </c>
      <c r="K161" s="2">
        <v>4142</v>
      </c>
      <c r="L161" s="2">
        <v>116</v>
      </c>
      <c r="M161" s="2">
        <v>2</v>
      </c>
      <c r="N161" s="4">
        <v>4.7939814814814817E-2</v>
      </c>
      <c r="O161" s="19">
        <f t="shared" si="14"/>
        <v>480472</v>
      </c>
      <c r="P161" s="19">
        <f t="shared" si="15"/>
        <v>232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1779</v>
      </c>
      <c r="L162" s="2">
        <v>1188</v>
      </c>
      <c r="M162" s="2">
        <v>1</v>
      </c>
      <c r="N162" s="4">
        <v>2.0590277777777777E-2</v>
      </c>
      <c r="O162" s="19">
        <f t="shared" si="14"/>
        <v>2113452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2</v>
      </c>
      <c r="K163" s="2">
        <v>5004</v>
      </c>
      <c r="L163" s="2">
        <v>1</v>
      </c>
      <c r="M163" s="2">
        <v>2</v>
      </c>
      <c r="N163" s="4">
        <v>5.7916666666666665E-2</v>
      </c>
      <c r="O163" s="19">
        <f t="shared" si="14"/>
        <v>5004</v>
      </c>
      <c r="P163" s="19">
        <f t="shared" si="15"/>
        <v>2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1</v>
      </c>
      <c r="K164" s="2">
        <v>2141</v>
      </c>
      <c r="L164" s="2">
        <v>154</v>
      </c>
      <c r="M164" s="2">
        <v>1</v>
      </c>
      <c r="N164" s="4">
        <v>2.4780092592592593E-2</v>
      </c>
      <c r="O164" s="19">
        <f t="shared" si="14"/>
        <v>329714</v>
      </c>
      <c r="P164" s="19">
        <f t="shared" si="15"/>
        <v>154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2</v>
      </c>
      <c r="K165" s="2">
        <v>5236</v>
      </c>
      <c r="L165" s="2">
        <v>216</v>
      </c>
      <c r="M165" s="2">
        <v>2</v>
      </c>
      <c r="N165" s="4">
        <v>6.0601851851851851E-2</v>
      </c>
      <c r="O165" s="19">
        <f t="shared" si="14"/>
        <v>1130976</v>
      </c>
      <c r="P165" s="19">
        <f t="shared" si="15"/>
        <v>432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2</v>
      </c>
      <c r="K166" s="2">
        <v>3564</v>
      </c>
      <c r="L166" s="2">
        <v>11</v>
      </c>
      <c r="M166" s="2">
        <v>2</v>
      </c>
      <c r="N166" s="4">
        <v>4.1250000000000002E-2</v>
      </c>
      <c r="O166" s="19">
        <f t="shared" si="14"/>
        <v>39204</v>
      </c>
      <c r="P166" s="19">
        <f t="shared" si="15"/>
        <v>22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1</v>
      </c>
      <c r="K167" s="2">
        <v>3600</v>
      </c>
      <c r="L167" s="2">
        <v>55</v>
      </c>
      <c r="M167" s="2">
        <v>1</v>
      </c>
      <c r="N167" s="4">
        <v>4.1666666666666664E-2</v>
      </c>
      <c r="O167" s="19">
        <f t="shared" si="14"/>
        <v>198000</v>
      </c>
      <c r="P167" s="19">
        <f t="shared" si="15"/>
        <v>55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5</v>
      </c>
      <c r="K168" s="2">
        <v>12456</v>
      </c>
      <c r="L168" s="2">
        <v>100</v>
      </c>
      <c r="M168" s="2">
        <v>5</v>
      </c>
      <c r="N168" s="4">
        <v>0.14416666666666667</v>
      </c>
      <c r="O168" s="19">
        <f t="shared" si="14"/>
        <v>1245600</v>
      </c>
      <c r="P168" s="19">
        <f t="shared" si="15"/>
        <v>500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3</v>
      </c>
      <c r="K169" s="2">
        <v>10170</v>
      </c>
      <c r="L169" s="2">
        <v>26</v>
      </c>
      <c r="M169" s="2">
        <v>3</v>
      </c>
      <c r="N169" s="4">
        <v>0.11770833333333333</v>
      </c>
      <c r="O169" s="19">
        <f t="shared" si="14"/>
        <v>264420</v>
      </c>
      <c r="P169" s="19">
        <f t="shared" si="15"/>
        <v>78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1</v>
      </c>
      <c r="K170" s="2">
        <v>4995</v>
      </c>
      <c r="L170" s="2">
        <v>79</v>
      </c>
      <c r="M170" s="2">
        <v>1</v>
      </c>
      <c r="N170" s="4">
        <v>5.7812500000000003E-2</v>
      </c>
      <c r="O170" s="19">
        <f t="shared" si="14"/>
        <v>394605</v>
      </c>
      <c r="P170" s="19">
        <f t="shared" si="15"/>
        <v>79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3</v>
      </c>
      <c r="K171" s="2">
        <v>7584</v>
      </c>
      <c r="L171" s="2">
        <v>31</v>
      </c>
      <c r="M171" s="2">
        <v>3</v>
      </c>
      <c r="N171" s="4">
        <v>8.7777777777777774E-2</v>
      </c>
      <c r="O171" s="19">
        <f t="shared" si="14"/>
        <v>235104</v>
      </c>
      <c r="P171" s="19">
        <f t="shared" si="15"/>
        <v>93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3</v>
      </c>
      <c r="K172" s="2">
        <v>3886</v>
      </c>
      <c r="L172" s="2">
        <v>2</v>
      </c>
      <c r="M172" s="2">
        <v>3</v>
      </c>
      <c r="N172" s="4">
        <v>4.4976851851851851E-2</v>
      </c>
      <c r="O172" s="19">
        <f t="shared" si="14"/>
        <v>7772</v>
      </c>
      <c r="P172" s="19">
        <f t="shared" si="15"/>
        <v>6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2995</v>
      </c>
      <c r="L173" s="2">
        <v>1575</v>
      </c>
      <c r="M173" s="2">
        <v>1</v>
      </c>
      <c r="N173" s="4">
        <v>3.4664351851851849E-2</v>
      </c>
      <c r="O173" s="19">
        <f t="shared" si="14"/>
        <v>4717125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3</v>
      </c>
      <c r="K174" s="2">
        <v>8169</v>
      </c>
      <c r="L174" s="2">
        <v>1</v>
      </c>
      <c r="M174" s="2">
        <v>3</v>
      </c>
      <c r="N174" s="4">
        <v>9.4548611111111111E-2</v>
      </c>
      <c r="O174" s="19">
        <f t="shared" si="14"/>
        <v>8169</v>
      </c>
      <c r="P174" s="19">
        <f t="shared" si="15"/>
        <v>3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3</v>
      </c>
      <c r="K175" s="2">
        <v>11309</v>
      </c>
      <c r="L175" s="2">
        <v>7</v>
      </c>
      <c r="M175" s="2">
        <v>3</v>
      </c>
      <c r="N175" s="4">
        <v>0.13089120370370369</v>
      </c>
      <c r="O175" s="19">
        <f t="shared" si="14"/>
        <v>79163</v>
      </c>
      <c r="P175" s="19">
        <f t="shared" si="15"/>
        <v>21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2</v>
      </c>
      <c r="K176" s="2">
        <v>5400</v>
      </c>
      <c r="L176" s="2">
        <v>1</v>
      </c>
      <c r="M176" s="2">
        <v>2</v>
      </c>
      <c r="N176" s="4">
        <v>6.25E-2</v>
      </c>
      <c r="O176" s="19">
        <f t="shared" si="14"/>
        <v>5400</v>
      </c>
      <c r="P176" s="19">
        <f t="shared" si="15"/>
        <v>2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5</v>
      </c>
      <c r="K177" s="2">
        <v>17571</v>
      </c>
      <c r="L177" s="2">
        <v>672</v>
      </c>
      <c r="M177" s="2">
        <v>5</v>
      </c>
      <c r="N177" s="4">
        <v>0.20336805555555557</v>
      </c>
      <c r="O177" s="19">
        <f t="shared" si="14"/>
        <v>11807712</v>
      </c>
      <c r="P177" s="19">
        <f t="shared" si="15"/>
        <v>3360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2</v>
      </c>
      <c r="K178" s="2">
        <v>4560</v>
      </c>
      <c r="L178" s="2">
        <v>859</v>
      </c>
      <c r="M178" s="2">
        <v>2</v>
      </c>
      <c r="N178" s="4">
        <v>5.2777777777777778E-2</v>
      </c>
      <c r="O178" s="19">
        <f t="shared" si="14"/>
        <v>3917040</v>
      </c>
      <c r="P178" s="19">
        <f t="shared" si="15"/>
        <v>1718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6840</v>
      </c>
      <c r="L179" s="2">
        <v>1</v>
      </c>
      <c r="M179" s="2">
        <v>1</v>
      </c>
      <c r="N179" s="4">
        <v>7.9166666666666663E-2</v>
      </c>
      <c r="O179" s="19">
        <f t="shared" si="14"/>
        <v>6840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3589</v>
      </c>
      <c r="L180" s="2">
        <v>79</v>
      </c>
      <c r="M180" s="2">
        <v>2</v>
      </c>
      <c r="N180" s="4">
        <v>4.1539351851851855E-2</v>
      </c>
      <c r="O180" s="19">
        <f t="shared" si="14"/>
        <v>283531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2323</v>
      </c>
      <c r="L181" s="2">
        <v>21</v>
      </c>
      <c r="M181" s="2">
        <v>1</v>
      </c>
      <c r="N181" s="4">
        <v>2.6886574074074073E-2</v>
      </c>
      <c r="O181" s="19">
        <f t="shared" si="14"/>
        <v>48783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3</v>
      </c>
      <c r="K182" s="2">
        <v>12109</v>
      </c>
      <c r="L182" s="2">
        <v>99</v>
      </c>
      <c r="M182" s="2">
        <v>3</v>
      </c>
      <c r="N182" s="4">
        <v>0.14015046296296296</v>
      </c>
      <c r="O182" s="19">
        <f t="shared" si="14"/>
        <v>1198791</v>
      </c>
      <c r="P182" s="19">
        <f t="shared" si="15"/>
        <v>297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5</v>
      </c>
      <c r="K183" s="2">
        <v>13274</v>
      </c>
      <c r="L183" s="2">
        <v>42</v>
      </c>
      <c r="M183" s="2">
        <v>5</v>
      </c>
      <c r="N183" s="4">
        <v>0.15363425925925925</v>
      </c>
      <c r="O183" s="19">
        <f t="shared" si="14"/>
        <v>557508</v>
      </c>
      <c r="P183" s="19">
        <f t="shared" si="15"/>
        <v>210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2</v>
      </c>
      <c r="K184" s="2">
        <v>7984</v>
      </c>
      <c r="L184" s="2">
        <v>19</v>
      </c>
      <c r="M184" s="2">
        <v>2</v>
      </c>
      <c r="N184" s="4">
        <v>9.240740740740741E-2</v>
      </c>
      <c r="O184" s="19">
        <f t="shared" si="14"/>
        <v>151696</v>
      </c>
      <c r="P184" s="19">
        <f t="shared" si="15"/>
        <v>38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1</v>
      </c>
      <c r="K185" s="2">
        <v>2574</v>
      </c>
      <c r="L185" s="2">
        <v>3</v>
      </c>
      <c r="M185" s="2">
        <v>1</v>
      </c>
      <c r="N185" s="4">
        <v>2.9791666666666668E-2</v>
      </c>
      <c r="O185" s="19">
        <f t="shared" si="14"/>
        <v>7722</v>
      </c>
      <c r="P185" s="19">
        <f t="shared" si="15"/>
        <v>3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2</v>
      </c>
      <c r="K186" s="2">
        <v>11976</v>
      </c>
      <c r="L186" s="2">
        <v>82</v>
      </c>
      <c r="M186" s="2">
        <v>2</v>
      </c>
      <c r="N186" s="4">
        <v>0.1386111111111111</v>
      </c>
      <c r="O186" s="19">
        <f t="shared" si="14"/>
        <v>982032</v>
      </c>
      <c r="P186" s="19">
        <f t="shared" si="15"/>
        <v>164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3</v>
      </c>
      <c r="K188" s="2">
        <v>5800</v>
      </c>
      <c r="L188" s="2">
        <v>23</v>
      </c>
      <c r="M188" s="2">
        <v>3</v>
      </c>
      <c r="N188" s="4">
        <v>6.7129629629629636E-2</v>
      </c>
      <c r="O188" s="19">
        <f t="shared" si="14"/>
        <v>133400</v>
      </c>
      <c r="P188" s="19">
        <f t="shared" si="15"/>
        <v>69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2</v>
      </c>
      <c r="K189" s="2">
        <v>8568</v>
      </c>
      <c r="L189" s="2">
        <v>220</v>
      </c>
      <c r="M189" s="2">
        <v>2</v>
      </c>
      <c r="N189" s="4">
        <v>9.9166666666666667E-2</v>
      </c>
      <c r="O189" s="19">
        <f t="shared" si="14"/>
        <v>1884960</v>
      </c>
      <c r="P189" s="19">
        <f t="shared" si="15"/>
        <v>440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12026</v>
      </c>
      <c r="L190" s="2">
        <v>268</v>
      </c>
      <c r="M190" s="2">
        <v>1</v>
      </c>
      <c r="N190" s="4">
        <v>0.13918981481481482</v>
      </c>
      <c r="O190" s="19">
        <f t="shared" si="14"/>
        <v>3222968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5847</v>
      </c>
      <c r="L191" s="2">
        <v>110</v>
      </c>
      <c r="M191" s="2">
        <v>1</v>
      </c>
      <c r="N191" s="4">
        <v>6.7673611111111115E-2</v>
      </c>
      <c r="O191" s="19">
        <f t="shared" si="14"/>
        <v>643170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1</v>
      </c>
      <c r="K192" s="2">
        <v>6840</v>
      </c>
      <c r="L192" s="2">
        <v>2</v>
      </c>
      <c r="M192" s="2">
        <v>1</v>
      </c>
      <c r="N192" s="4">
        <v>7.9166666666666663E-2</v>
      </c>
      <c r="O192" s="19">
        <f t="shared" si="14"/>
        <v>13680</v>
      </c>
      <c r="P192" s="19">
        <f t="shared" si="15"/>
        <v>2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2561</v>
      </c>
      <c r="L193" s="2">
        <v>52</v>
      </c>
      <c r="M193" s="2">
        <v>1</v>
      </c>
      <c r="N193" s="4">
        <v>2.9641203703703704E-2</v>
      </c>
      <c r="O193" s="19">
        <f t="shared" si="14"/>
        <v>133172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3</v>
      </c>
      <c r="K194" s="2">
        <v>5151</v>
      </c>
      <c r="L194" s="2">
        <v>8</v>
      </c>
      <c r="M194" s="2">
        <v>3</v>
      </c>
      <c r="N194" s="4">
        <v>5.9618055555555556E-2</v>
      </c>
      <c r="O194" s="19">
        <f t="shared" si="14"/>
        <v>41208</v>
      </c>
      <c r="P194" s="19">
        <f t="shared" si="15"/>
        <v>24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3</v>
      </c>
      <c r="K195" s="2">
        <v>5070</v>
      </c>
      <c r="L195" s="2">
        <v>1</v>
      </c>
      <c r="M195" s="2">
        <v>3</v>
      </c>
      <c r="N195" s="4">
        <v>5.8680555555555555E-2</v>
      </c>
      <c r="O195" s="19">
        <f t="shared" si="14"/>
        <v>5070</v>
      </c>
      <c r="P195" s="19">
        <f t="shared" si="15"/>
        <v>3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4</v>
      </c>
      <c r="K196" s="2">
        <v>7094</v>
      </c>
      <c r="L196" s="2">
        <v>615</v>
      </c>
      <c r="M196" s="2">
        <v>4</v>
      </c>
      <c r="N196" s="4">
        <v>8.2106481481481475E-2</v>
      </c>
      <c r="O196" s="19">
        <f t="shared" si="14"/>
        <v>4362810</v>
      </c>
      <c r="P196" s="19">
        <f t="shared" si="15"/>
        <v>2460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0</v>
      </c>
      <c r="K197" s="2">
        <v>0</v>
      </c>
      <c r="L197" s="2">
        <v>765</v>
      </c>
      <c r="M197" s="2">
        <v>0</v>
      </c>
      <c r="N197" s="4">
        <v>0</v>
      </c>
      <c r="O197" s="19">
        <f t="shared" si="14"/>
        <v>0</v>
      </c>
      <c r="P197" s="19">
        <f t="shared" si="15"/>
        <v>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3816</v>
      </c>
      <c r="L198" s="2">
        <v>4077</v>
      </c>
      <c r="M198" s="2">
        <v>1</v>
      </c>
      <c r="N198" s="4">
        <v>4.4166666666666667E-2</v>
      </c>
      <c r="O198" s="19">
        <f t="shared" si="14"/>
        <v>15557832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2571</v>
      </c>
      <c r="L199" s="2">
        <v>0</v>
      </c>
      <c r="M199" s="2">
        <v>1</v>
      </c>
      <c r="N199" s="4">
        <v>2.9756944444444444E-2</v>
      </c>
      <c r="O199" s="19">
        <f t="shared" si="14"/>
        <v>0</v>
      </c>
      <c r="P199" s="19">
        <f t="shared" si="15"/>
        <v>0</v>
      </c>
    </row>
    <row r="200" spans="1:17" s="20" customFormat="1" x14ac:dyDescent="0.25">
      <c r="A200" s="3"/>
      <c r="B200" s="3"/>
      <c r="C200" s="3"/>
      <c r="D200" s="3"/>
      <c r="E200" s="3"/>
      <c r="F200" s="3"/>
      <c r="G200" s="6"/>
      <c r="H200" s="20" t="s">
        <v>514</v>
      </c>
      <c r="I200" s="20">
        <f>SUM(I147:I199)</f>
        <v>53</v>
      </c>
      <c r="J200" s="20">
        <f>SUM(J147:J199)</f>
        <v>102</v>
      </c>
      <c r="K200" s="20">
        <f>SUM(K147:K199)</f>
        <v>343479</v>
      </c>
      <c r="L200" s="20">
        <f>SUM(L147:L199)</f>
        <v>12557</v>
      </c>
      <c r="O200" s="21">
        <f>SUM(O147:O199)/$L$200/86400</f>
        <v>5.9898882392586103E-2</v>
      </c>
      <c r="P200" s="32">
        <f>SUM(P147:P199)/$L$200</f>
        <v>1.5535557856175839</v>
      </c>
      <c r="Q200" s="23">
        <f>1-O200/31</f>
        <v>0.99806777798733592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11</v>
      </c>
      <c r="M203" s="1">
        <f t="shared" si="16"/>
        <v>112706</v>
      </c>
      <c r="N203" s="30">
        <f>SUM(P2:P9)/$L$10</f>
        <v>2.0431855119572788E-2</v>
      </c>
      <c r="O203" s="11">
        <f>SUM(O2:O9)/$L$10/86400</f>
        <v>4.7085225171770335E-3</v>
      </c>
      <c r="P203" s="11">
        <f>1-O203/31</f>
        <v>0.99984811217686531</v>
      </c>
      <c r="Q203" s="9">
        <f>P203*24</f>
        <v>23.996354692244768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359</v>
      </c>
      <c r="M204" s="1">
        <f t="shared" si="17"/>
        <v>709420</v>
      </c>
      <c r="N204" s="30">
        <f>SUM(P12:P70)/$L$71</f>
        <v>5.0479852150094056</v>
      </c>
      <c r="O204" s="11">
        <f>SUM(O12:O70)/$L$71/86400</f>
        <v>8.3547611648313772E-2</v>
      </c>
      <c r="P204" s="11">
        <f t="shared" ref="P204:P206" si="18">1-O204/31</f>
        <v>0.99730491575328017</v>
      </c>
      <c r="Q204" s="9">
        <f t="shared" ref="Q204:Q206" si="19">P204*24</f>
        <v>23.935317978078725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94</v>
      </c>
      <c r="M205" s="1">
        <f>SUM(K73:K144)</f>
        <v>515939</v>
      </c>
      <c r="N205" s="30">
        <f>SUM(P73:P144)/$L$145</f>
        <v>1.9932973679908452</v>
      </c>
      <c r="O205" s="11">
        <f>SUM(O73:O144)/$L$145/86400</f>
        <v>0.10397362730762479</v>
      </c>
      <c r="P205" s="11">
        <f t="shared" si="18"/>
        <v>0.99664601202233472</v>
      </c>
      <c r="Q205" s="9">
        <f t="shared" si="19"/>
        <v>23.919504288536032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102</v>
      </c>
      <c r="M206" s="1">
        <f>SUM(K147:K199)</f>
        <v>343479</v>
      </c>
      <c r="N206" s="30">
        <f>SUM(P147:P199)/$L$200</f>
        <v>1.5535557856175839</v>
      </c>
      <c r="O206" s="11">
        <f>SUM(O147:O199)/$L$200/86400</f>
        <v>5.9898882392586103E-2</v>
      </c>
      <c r="P206" s="11">
        <f t="shared" si="18"/>
        <v>0.99806777798733592</v>
      </c>
      <c r="Q206" s="9">
        <f t="shared" si="19"/>
        <v>23.953626671696064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566</v>
      </c>
      <c r="M207" s="13">
        <f t="shared" si="20"/>
        <v>1681544</v>
      </c>
      <c r="N207" s="31">
        <f>AVERAGE(N203:N206)</f>
        <v>2.153817555934352</v>
      </c>
      <c r="O207" s="15">
        <f t="shared" ref="O207:Q207" si="21">AVERAGE(O203:O206)</f>
        <v>6.303216096642543E-2</v>
      </c>
      <c r="P207" s="15">
        <f t="shared" si="21"/>
        <v>0.99796670448495406</v>
      </c>
      <c r="Q207" s="14">
        <f t="shared" si="21"/>
        <v>23.951200907638899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56EB-4D0C-42BD-A766-EB1031702D1A}">
  <dimension ref="A1:Q207"/>
  <sheetViews>
    <sheetView topLeftCell="G18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4</v>
      </c>
      <c r="K4" s="2">
        <v>15480</v>
      </c>
      <c r="L4" s="2">
        <v>1</v>
      </c>
      <c r="M4" s="2">
        <v>4</v>
      </c>
      <c r="N4" s="4">
        <v>0.17916666666666667</v>
      </c>
      <c r="O4" s="19">
        <f t="shared" si="0"/>
        <v>15480</v>
      </c>
      <c r="P4" s="19">
        <f t="shared" si="1"/>
        <v>4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0</v>
      </c>
      <c r="K5" s="2">
        <v>0</v>
      </c>
      <c r="L5" s="2">
        <v>4</v>
      </c>
      <c r="M5" s="2">
        <v>0</v>
      </c>
      <c r="N5" s="4">
        <v>0</v>
      </c>
      <c r="O5" s="19">
        <f t="shared" si="0"/>
        <v>0</v>
      </c>
      <c r="P5" s="19">
        <f t="shared" si="1"/>
        <v>0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5</v>
      </c>
      <c r="K6" s="2">
        <v>39750</v>
      </c>
      <c r="L6" s="2">
        <v>3</v>
      </c>
      <c r="M6" s="2">
        <v>5</v>
      </c>
      <c r="N6" s="4">
        <v>0.46006944444444442</v>
      </c>
      <c r="O6" s="19">
        <f t="shared" si="0"/>
        <v>119250</v>
      </c>
      <c r="P6" s="19">
        <f t="shared" si="1"/>
        <v>15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3</v>
      </c>
      <c r="K7" s="2">
        <v>13050</v>
      </c>
      <c r="L7" s="2">
        <v>63</v>
      </c>
      <c r="M7" s="2">
        <v>3</v>
      </c>
      <c r="N7" s="4">
        <v>0.15104166666666666</v>
      </c>
      <c r="O7" s="19">
        <f t="shared" si="0"/>
        <v>822150</v>
      </c>
      <c r="P7" s="19">
        <f t="shared" si="1"/>
        <v>189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0</v>
      </c>
      <c r="K8" s="2">
        <v>0</v>
      </c>
      <c r="L8" s="2">
        <v>3</v>
      </c>
      <c r="M8" s="2">
        <v>0</v>
      </c>
      <c r="N8" s="4">
        <v>0</v>
      </c>
      <c r="O8" s="19">
        <f t="shared" si="0"/>
        <v>0</v>
      </c>
      <c r="P8" s="19">
        <f t="shared" si="1"/>
        <v>0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1</v>
      </c>
      <c r="K9" s="2">
        <v>18014</v>
      </c>
      <c r="L9" s="2">
        <v>1</v>
      </c>
      <c r="M9" s="2">
        <v>1</v>
      </c>
      <c r="N9" s="4">
        <v>0.20849537037037036</v>
      </c>
      <c r="O9" s="19">
        <f t="shared" si="0"/>
        <v>18014</v>
      </c>
      <c r="P9" s="19">
        <f t="shared" si="1"/>
        <v>1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13</v>
      </c>
      <c r="K10" s="25">
        <f t="shared" si="2"/>
        <v>86294</v>
      </c>
      <c r="L10" s="25">
        <f t="shared" si="2"/>
        <v>4307</v>
      </c>
      <c r="M10" s="24"/>
      <c r="N10" s="26"/>
      <c r="O10" s="27">
        <f>SUM(O2:O9)/$L$10/86400</f>
        <v>2.619803893747474E-3</v>
      </c>
      <c r="P10" s="28">
        <f>SUM(P2:P9)/$L$10</f>
        <v>4.8525655908985374E-2</v>
      </c>
      <c r="Q10" s="29">
        <f>1-O10/30</f>
        <v>0.99991267320354171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0</v>
      </c>
      <c r="K12" s="2">
        <v>0</v>
      </c>
      <c r="L12" s="2">
        <v>3</v>
      </c>
      <c r="M12" s="2">
        <v>0</v>
      </c>
      <c r="N12" s="4">
        <v>0</v>
      </c>
      <c r="O12" s="19">
        <f t="shared" ref="O12" si="3">K12*L12</f>
        <v>0</v>
      </c>
      <c r="P12" s="19">
        <f t="shared" ref="P12" si="4">J12*L12</f>
        <v>0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1</v>
      </c>
      <c r="K13" s="2">
        <v>14780</v>
      </c>
      <c r="L13" s="2">
        <v>0</v>
      </c>
      <c r="M13" s="2">
        <v>1</v>
      </c>
      <c r="N13" s="4">
        <v>0.17106481481481481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</v>
      </c>
      <c r="K14" s="2">
        <v>14777</v>
      </c>
      <c r="L14" s="2">
        <v>102</v>
      </c>
      <c r="M14" s="2">
        <v>1</v>
      </c>
      <c r="N14" s="4">
        <v>0.17103009259259258</v>
      </c>
      <c r="O14" s="19">
        <f t="shared" si="5"/>
        <v>1507254</v>
      </c>
      <c r="P14" s="19">
        <f t="shared" si="6"/>
        <v>102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</v>
      </c>
      <c r="K15" s="2">
        <v>14776</v>
      </c>
      <c r="L15" s="2">
        <v>5</v>
      </c>
      <c r="M15" s="2">
        <v>1</v>
      </c>
      <c r="N15" s="4">
        <v>0.17101851851851851</v>
      </c>
      <c r="O15" s="19">
        <f t="shared" si="5"/>
        <v>73880</v>
      </c>
      <c r="P15" s="19">
        <f t="shared" si="6"/>
        <v>5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0</v>
      </c>
      <c r="K16" s="2">
        <v>0</v>
      </c>
      <c r="L16" s="2">
        <v>85</v>
      </c>
      <c r="M16" s="2">
        <v>0</v>
      </c>
      <c r="N16" s="4">
        <v>0</v>
      </c>
      <c r="O16" s="19">
        <f t="shared" si="5"/>
        <v>0</v>
      </c>
      <c r="P16" s="19">
        <f t="shared" si="6"/>
        <v>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0</v>
      </c>
      <c r="K17" s="2">
        <v>0</v>
      </c>
      <c r="L17" s="2">
        <v>4772</v>
      </c>
      <c r="M17" s="2">
        <v>0</v>
      </c>
      <c r="N17" s="4">
        <v>0</v>
      </c>
      <c r="O17" s="19">
        <f t="shared" si="5"/>
        <v>0</v>
      </c>
      <c r="P17" s="19">
        <f t="shared" si="6"/>
        <v>0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0</v>
      </c>
      <c r="K18" s="2">
        <v>0</v>
      </c>
      <c r="L18" s="2">
        <v>2104</v>
      </c>
      <c r="M18" s="2">
        <v>0</v>
      </c>
      <c r="N18" s="4">
        <v>0</v>
      </c>
      <c r="O18" s="19">
        <f t="shared" si="5"/>
        <v>0</v>
      </c>
      <c r="P18" s="19">
        <f t="shared" si="6"/>
        <v>0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0</v>
      </c>
      <c r="K19" s="2">
        <v>0</v>
      </c>
      <c r="L19" s="2">
        <v>1970</v>
      </c>
      <c r="M19" s="2">
        <v>0</v>
      </c>
      <c r="N19" s="4">
        <v>0</v>
      </c>
      <c r="O19" s="19">
        <f t="shared" si="5"/>
        <v>0</v>
      </c>
      <c r="P19" s="19">
        <f t="shared" si="6"/>
        <v>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1</v>
      </c>
      <c r="K20" s="2">
        <v>3108</v>
      </c>
      <c r="L20" s="2">
        <v>159</v>
      </c>
      <c r="M20" s="2">
        <v>1</v>
      </c>
      <c r="N20" s="4">
        <v>3.5972222222222225E-2</v>
      </c>
      <c r="O20" s="19">
        <f t="shared" si="5"/>
        <v>494172</v>
      </c>
      <c r="P20" s="19">
        <f t="shared" si="6"/>
        <v>159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0</v>
      </c>
      <c r="K22" s="2">
        <v>0</v>
      </c>
      <c r="L22" s="2">
        <v>3901</v>
      </c>
      <c r="M22" s="2">
        <v>0</v>
      </c>
      <c r="N22" s="4">
        <v>0</v>
      </c>
      <c r="O22" s="19">
        <f t="shared" si="5"/>
        <v>0</v>
      </c>
      <c r="P22" s="19">
        <f t="shared" si="6"/>
        <v>0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0</v>
      </c>
      <c r="K23" s="2">
        <v>0</v>
      </c>
      <c r="L23" s="2">
        <v>1345</v>
      </c>
      <c r="M23" s="2">
        <v>0</v>
      </c>
      <c r="N23" s="4">
        <v>0</v>
      </c>
      <c r="O23" s="19">
        <f t="shared" si="5"/>
        <v>0</v>
      </c>
      <c r="P23" s="19">
        <f t="shared" si="6"/>
        <v>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1</v>
      </c>
      <c r="K26" s="2">
        <v>93408</v>
      </c>
      <c r="L26" s="2">
        <v>1</v>
      </c>
      <c r="M26" s="2">
        <v>1</v>
      </c>
      <c r="N26" s="4">
        <v>1.0811111111111111</v>
      </c>
      <c r="O26" s="19">
        <f t="shared" si="5"/>
        <v>93408</v>
      </c>
      <c r="P26" s="19">
        <f t="shared" si="6"/>
        <v>1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2</v>
      </c>
      <c r="K27" s="2">
        <v>11827</v>
      </c>
      <c r="L27" s="2">
        <v>972</v>
      </c>
      <c r="M27" s="2">
        <v>2</v>
      </c>
      <c r="N27" s="4">
        <v>0.13688657407407406</v>
      </c>
      <c r="O27" s="19">
        <f t="shared" si="5"/>
        <v>11495844</v>
      </c>
      <c r="P27" s="19">
        <f t="shared" si="6"/>
        <v>1944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0</v>
      </c>
      <c r="K29" s="2">
        <v>0</v>
      </c>
      <c r="L29" s="2">
        <v>19</v>
      </c>
      <c r="M29" s="2">
        <v>0</v>
      </c>
      <c r="N29" s="4">
        <v>0</v>
      </c>
      <c r="O29" s="19">
        <f t="shared" si="5"/>
        <v>0</v>
      </c>
      <c r="P29" s="19">
        <f t="shared" si="6"/>
        <v>0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6</v>
      </c>
      <c r="K30" s="2">
        <v>14045</v>
      </c>
      <c r="L30" s="2">
        <v>2389</v>
      </c>
      <c r="M30" s="2">
        <v>6</v>
      </c>
      <c r="N30" s="4">
        <v>0.16255787037037037</v>
      </c>
      <c r="O30" s="19">
        <f t="shared" si="5"/>
        <v>33553505</v>
      </c>
      <c r="P30" s="19">
        <f t="shared" si="6"/>
        <v>14334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4</v>
      </c>
      <c r="K31" s="2">
        <v>8148</v>
      </c>
      <c r="L31" s="2">
        <v>41</v>
      </c>
      <c r="M31" s="2">
        <v>4</v>
      </c>
      <c r="N31" s="4">
        <v>9.4305555555555559E-2</v>
      </c>
      <c r="O31" s="19">
        <f t="shared" si="5"/>
        <v>334068</v>
      </c>
      <c r="P31" s="19">
        <f t="shared" si="6"/>
        <v>164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8</v>
      </c>
      <c r="K34" s="2">
        <v>14280</v>
      </c>
      <c r="L34" s="2">
        <v>385</v>
      </c>
      <c r="M34" s="2">
        <v>8</v>
      </c>
      <c r="N34" s="4">
        <v>0.16527777777777777</v>
      </c>
      <c r="O34" s="19">
        <f t="shared" si="5"/>
        <v>5497800</v>
      </c>
      <c r="P34" s="19">
        <f t="shared" si="6"/>
        <v>3080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4">
        <v>0</v>
      </c>
      <c r="O35" s="19">
        <f t="shared" si="5"/>
        <v>0</v>
      </c>
      <c r="P35" s="19">
        <f t="shared" si="6"/>
        <v>0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7</v>
      </c>
      <c r="K36" s="2">
        <v>14476</v>
      </c>
      <c r="L36" s="2">
        <v>854</v>
      </c>
      <c r="M36" s="2">
        <v>7</v>
      </c>
      <c r="N36" s="4">
        <v>0.1675462962962963</v>
      </c>
      <c r="O36" s="19">
        <f t="shared" si="5"/>
        <v>12362504</v>
      </c>
      <c r="P36" s="19">
        <f t="shared" si="6"/>
        <v>5978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4</v>
      </c>
      <c r="K37" s="2">
        <v>47751</v>
      </c>
      <c r="L37" s="2">
        <v>1</v>
      </c>
      <c r="M37" s="2">
        <v>4</v>
      </c>
      <c r="N37" s="4">
        <v>0.55267361111111113</v>
      </c>
      <c r="O37" s="19">
        <f t="shared" si="5"/>
        <v>47751</v>
      </c>
      <c r="P37" s="19">
        <f t="shared" si="6"/>
        <v>4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1</v>
      </c>
      <c r="K39" s="2">
        <v>3864</v>
      </c>
      <c r="L39" s="2">
        <v>1</v>
      </c>
      <c r="M39" s="2">
        <v>1</v>
      </c>
      <c r="N39" s="4">
        <v>4.4722222222222219E-2</v>
      </c>
      <c r="O39" s="19">
        <f t="shared" si="5"/>
        <v>3864</v>
      </c>
      <c r="P39" s="19">
        <f t="shared" si="6"/>
        <v>1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6</v>
      </c>
      <c r="K40" s="2">
        <v>34625</v>
      </c>
      <c r="L40" s="2">
        <v>220</v>
      </c>
      <c r="M40" s="2">
        <v>6</v>
      </c>
      <c r="N40" s="4">
        <v>0.40075231481481483</v>
      </c>
      <c r="O40" s="19">
        <f t="shared" si="5"/>
        <v>7617500</v>
      </c>
      <c r="P40" s="19">
        <f t="shared" si="6"/>
        <v>1320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3</v>
      </c>
      <c r="K42" s="2">
        <v>20454</v>
      </c>
      <c r="L42" s="2">
        <v>2</v>
      </c>
      <c r="M42" s="2">
        <v>3</v>
      </c>
      <c r="N42" s="4">
        <v>0.23673611111111112</v>
      </c>
      <c r="O42" s="19">
        <f t="shared" si="5"/>
        <v>40908</v>
      </c>
      <c r="P42" s="19">
        <f t="shared" si="6"/>
        <v>6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1</v>
      </c>
      <c r="K43" s="2">
        <v>840</v>
      </c>
      <c r="L43" s="2">
        <v>12</v>
      </c>
      <c r="M43" s="2">
        <v>1</v>
      </c>
      <c r="N43" s="4">
        <v>9.7222222222222224E-3</v>
      </c>
      <c r="O43" s="19">
        <f t="shared" si="5"/>
        <v>10080</v>
      </c>
      <c r="P43" s="19">
        <f t="shared" si="6"/>
        <v>12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10</v>
      </c>
      <c r="K44" s="2">
        <v>11491</v>
      </c>
      <c r="L44" s="2">
        <v>22</v>
      </c>
      <c r="M44" s="2">
        <v>10</v>
      </c>
      <c r="N44" s="4">
        <v>0.13299768518518518</v>
      </c>
      <c r="O44" s="19">
        <f t="shared" si="5"/>
        <v>252802</v>
      </c>
      <c r="P44" s="19">
        <f t="shared" si="6"/>
        <v>220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5</v>
      </c>
      <c r="K45" s="2">
        <v>12096</v>
      </c>
      <c r="L45" s="2">
        <v>3</v>
      </c>
      <c r="M45" s="2">
        <v>5</v>
      </c>
      <c r="N45" s="4">
        <v>0.14000000000000001</v>
      </c>
      <c r="O45" s="19">
        <f t="shared" si="5"/>
        <v>36288</v>
      </c>
      <c r="P45" s="19">
        <f t="shared" si="6"/>
        <v>15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9</v>
      </c>
      <c r="K46" s="2">
        <v>42084</v>
      </c>
      <c r="L46" s="2">
        <v>3</v>
      </c>
      <c r="M46" s="2">
        <v>9</v>
      </c>
      <c r="N46" s="4">
        <v>0.48708333333333331</v>
      </c>
      <c r="O46" s="19">
        <f t="shared" si="5"/>
        <v>126252</v>
      </c>
      <c r="P46" s="19">
        <f t="shared" si="6"/>
        <v>27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6</v>
      </c>
      <c r="K47" s="2">
        <v>29484</v>
      </c>
      <c r="L47" s="2">
        <v>37</v>
      </c>
      <c r="M47" s="2">
        <v>6</v>
      </c>
      <c r="N47" s="4">
        <v>0.34125</v>
      </c>
      <c r="O47" s="19">
        <f t="shared" si="5"/>
        <v>1090908</v>
      </c>
      <c r="P47" s="19">
        <f t="shared" si="6"/>
        <v>222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8</v>
      </c>
      <c r="K48" s="2">
        <v>34356</v>
      </c>
      <c r="L48" s="2">
        <v>38</v>
      </c>
      <c r="M48" s="2">
        <v>8</v>
      </c>
      <c r="N48" s="4">
        <v>0.39763888888888888</v>
      </c>
      <c r="O48" s="19">
        <f t="shared" si="5"/>
        <v>1305528</v>
      </c>
      <c r="P48" s="19">
        <f t="shared" si="6"/>
        <v>304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6</v>
      </c>
      <c r="K49" s="2">
        <v>26296</v>
      </c>
      <c r="L49" s="2">
        <v>1</v>
      </c>
      <c r="M49" s="2">
        <v>6</v>
      </c>
      <c r="N49" s="4">
        <v>0.30435185185185187</v>
      </c>
      <c r="O49" s="19">
        <f t="shared" si="5"/>
        <v>26296</v>
      </c>
      <c r="P49" s="19">
        <f t="shared" si="6"/>
        <v>6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4</v>
      </c>
      <c r="K50" s="2">
        <v>17893</v>
      </c>
      <c r="L50" s="2">
        <v>5</v>
      </c>
      <c r="M50" s="2">
        <v>4</v>
      </c>
      <c r="N50" s="4">
        <v>0.20709490740740741</v>
      </c>
      <c r="O50" s="19">
        <f t="shared" si="5"/>
        <v>89465</v>
      </c>
      <c r="P50" s="19">
        <f t="shared" si="6"/>
        <v>20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38</v>
      </c>
      <c r="K51" s="2">
        <v>200676</v>
      </c>
      <c r="L51" s="2">
        <v>83</v>
      </c>
      <c r="M51" s="2">
        <v>38</v>
      </c>
      <c r="N51" s="4">
        <v>2.3226388888888887</v>
      </c>
      <c r="O51" s="19">
        <f t="shared" si="5"/>
        <v>16656108</v>
      </c>
      <c r="P51" s="19">
        <f t="shared" si="6"/>
        <v>3154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2</v>
      </c>
      <c r="K52" s="2">
        <v>2268</v>
      </c>
      <c r="L52" s="2">
        <v>12</v>
      </c>
      <c r="M52" s="2">
        <v>2</v>
      </c>
      <c r="N52" s="4">
        <v>2.6249999999999999E-2</v>
      </c>
      <c r="O52" s="19">
        <f t="shared" si="5"/>
        <v>27216</v>
      </c>
      <c r="P52" s="19">
        <f t="shared" si="6"/>
        <v>24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0</v>
      </c>
      <c r="K53" s="2">
        <v>0</v>
      </c>
      <c r="L53" s="2">
        <v>978</v>
      </c>
      <c r="M53" s="2">
        <v>0</v>
      </c>
      <c r="N53" s="4">
        <v>0</v>
      </c>
      <c r="O53" s="19">
        <f t="shared" si="5"/>
        <v>0</v>
      </c>
      <c r="P53" s="19">
        <f t="shared" si="6"/>
        <v>0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18</v>
      </c>
      <c r="K54" s="2">
        <v>94230</v>
      </c>
      <c r="L54" s="2">
        <v>1384</v>
      </c>
      <c r="M54" s="2">
        <v>18</v>
      </c>
      <c r="N54" s="4">
        <v>1.090625</v>
      </c>
      <c r="O54" s="19">
        <f t="shared" si="5"/>
        <v>130414320</v>
      </c>
      <c r="P54" s="19">
        <f t="shared" si="6"/>
        <v>24912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14</v>
      </c>
      <c r="K56" s="2">
        <v>66996</v>
      </c>
      <c r="L56" s="2">
        <v>22</v>
      </c>
      <c r="M56" s="2">
        <v>14</v>
      </c>
      <c r="N56" s="4">
        <v>0.77541666666666664</v>
      </c>
      <c r="O56" s="19">
        <f t="shared" si="5"/>
        <v>1473912</v>
      </c>
      <c r="P56" s="19">
        <f t="shared" si="6"/>
        <v>308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0</v>
      </c>
      <c r="K57" s="2">
        <v>0</v>
      </c>
      <c r="L57" s="2">
        <v>712</v>
      </c>
      <c r="M57" s="2">
        <v>0</v>
      </c>
      <c r="N57" s="4">
        <v>0</v>
      </c>
      <c r="O57" s="19">
        <f t="shared" si="5"/>
        <v>0</v>
      </c>
      <c r="P57" s="19">
        <f t="shared" si="6"/>
        <v>0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12</v>
      </c>
      <c r="K58" s="2">
        <v>52133</v>
      </c>
      <c r="L58" s="2">
        <v>8</v>
      </c>
      <c r="M58" s="2">
        <v>12</v>
      </c>
      <c r="N58" s="4">
        <v>0.60339120370370369</v>
      </c>
      <c r="O58" s="19">
        <f t="shared" si="5"/>
        <v>417064</v>
      </c>
      <c r="P58" s="19">
        <f t="shared" si="6"/>
        <v>96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7</v>
      </c>
      <c r="K59" s="2">
        <v>45444</v>
      </c>
      <c r="L59" s="2">
        <v>2</v>
      </c>
      <c r="M59" s="2">
        <v>7</v>
      </c>
      <c r="N59" s="4">
        <v>0.52597222222222217</v>
      </c>
      <c r="O59" s="19">
        <f t="shared" si="5"/>
        <v>90888</v>
      </c>
      <c r="P59" s="19">
        <f t="shared" si="6"/>
        <v>14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4</v>
      </c>
      <c r="K60" s="2">
        <v>4368</v>
      </c>
      <c r="L60" s="2">
        <v>33</v>
      </c>
      <c r="M60" s="2">
        <v>4</v>
      </c>
      <c r="N60" s="4">
        <v>5.0555555555555555E-2</v>
      </c>
      <c r="O60" s="19">
        <f t="shared" si="5"/>
        <v>144144</v>
      </c>
      <c r="P60" s="19">
        <f t="shared" si="6"/>
        <v>132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29</v>
      </c>
      <c r="K62" s="2">
        <v>153832</v>
      </c>
      <c r="L62" s="2">
        <v>262</v>
      </c>
      <c r="M62" s="2">
        <v>29</v>
      </c>
      <c r="N62" s="4">
        <v>1.7804629629629629</v>
      </c>
      <c r="O62" s="19">
        <f t="shared" si="5"/>
        <v>40303984</v>
      </c>
      <c r="P62" s="19">
        <f t="shared" si="6"/>
        <v>7598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0</v>
      </c>
      <c r="K63" s="2">
        <v>0</v>
      </c>
      <c r="L63" s="2">
        <v>504</v>
      </c>
      <c r="M63" s="2">
        <v>0</v>
      </c>
      <c r="N63" s="4">
        <v>0</v>
      </c>
      <c r="O63" s="19">
        <f t="shared" si="5"/>
        <v>0</v>
      </c>
      <c r="P63" s="19">
        <f t="shared" si="6"/>
        <v>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54</v>
      </c>
      <c r="K64" s="2">
        <v>427489</v>
      </c>
      <c r="L64" s="2">
        <v>246</v>
      </c>
      <c r="M64" s="2">
        <v>54</v>
      </c>
      <c r="N64" s="4">
        <v>4.9477893518518519</v>
      </c>
      <c r="O64" s="19">
        <f t="shared" si="5"/>
        <v>105162294</v>
      </c>
      <c r="P64" s="19">
        <f t="shared" si="6"/>
        <v>13284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1</v>
      </c>
      <c r="K65" s="2">
        <v>12600</v>
      </c>
      <c r="L65" s="2">
        <v>115</v>
      </c>
      <c r="M65" s="2">
        <v>1</v>
      </c>
      <c r="N65" s="4">
        <v>0.14583333333333334</v>
      </c>
      <c r="O65" s="19">
        <f t="shared" si="5"/>
        <v>1449000</v>
      </c>
      <c r="P65" s="19">
        <f t="shared" si="6"/>
        <v>115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19664</v>
      </c>
      <c r="L67" s="2">
        <v>63</v>
      </c>
      <c r="M67" s="2">
        <v>5</v>
      </c>
      <c r="N67" s="4">
        <v>0.2275925925925926</v>
      </c>
      <c r="O67" s="19">
        <f t="shared" si="5"/>
        <v>1238832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3</v>
      </c>
      <c r="K68" s="2">
        <v>9878</v>
      </c>
      <c r="L68" s="2">
        <v>37</v>
      </c>
      <c r="M68" s="2">
        <v>3</v>
      </c>
      <c r="N68" s="4">
        <v>0.11432870370370371</v>
      </c>
      <c r="O68" s="19">
        <f t="shared" si="5"/>
        <v>365486</v>
      </c>
      <c r="P68" s="19">
        <f t="shared" si="6"/>
        <v>111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42</v>
      </c>
      <c r="K69" s="2">
        <v>137077</v>
      </c>
      <c r="L69" s="2">
        <v>182</v>
      </c>
      <c r="M69" s="2">
        <v>42</v>
      </c>
      <c r="N69" s="4">
        <v>1.5865393518518518</v>
      </c>
      <c r="O69" s="19">
        <f t="shared" si="5"/>
        <v>24948014</v>
      </c>
      <c r="P69" s="19">
        <f t="shared" si="6"/>
        <v>7644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3</v>
      </c>
      <c r="K70" s="2">
        <v>9440</v>
      </c>
      <c r="L70" s="2">
        <v>1</v>
      </c>
      <c r="M70" s="2">
        <v>3</v>
      </c>
      <c r="N70" s="4">
        <v>0.10925925925925926</v>
      </c>
      <c r="O70" s="19">
        <f t="shared" si="5"/>
        <v>9440</v>
      </c>
      <c r="P70" s="19">
        <f t="shared" si="6"/>
        <v>3</v>
      </c>
    </row>
    <row r="71" spans="1:17" s="25" customFormat="1" x14ac:dyDescent="0.25">
      <c r="H71" s="25" t="s">
        <v>516</v>
      </c>
      <c r="I71" s="25">
        <f>SUM(I12:I70)</f>
        <v>59</v>
      </c>
      <c r="J71" s="25">
        <f>SUM(J12:J70)</f>
        <v>327</v>
      </c>
      <c r="K71" s="25">
        <f t="shared" ref="K71:L71" si="7">SUM(K12:K70)</f>
        <v>1720954</v>
      </c>
      <c r="L71" s="25">
        <f t="shared" si="7"/>
        <v>30301</v>
      </c>
      <c r="O71" s="27">
        <f>SUM(O12:O70)/$L$71/86400</f>
        <v>0.15231466928423093</v>
      </c>
      <c r="P71" s="33">
        <f>SUM(P12:P70)/$L$71</f>
        <v>2.826111349460414</v>
      </c>
      <c r="Q71" s="29">
        <f>1-O71/30</f>
        <v>0.99492284435719225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1</v>
      </c>
      <c r="K73" s="2">
        <v>3973</v>
      </c>
      <c r="L73" s="2">
        <v>15</v>
      </c>
      <c r="M73" s="2">
        <v>1</v>
      </c>
      <c r="N73" s="4">
        <v>4.5983796296296293E-2</v>
      </c>
      <c r="O73" s="19">
        <f t="shared" ref="O73" si="8">K73*L73</f>
        <v>59595</v>
      </c>
      <c r="P73" s="19">
        <f t="shared" ref="P73" si="9">J73*L73</f>
        <v>15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2</v>
      </c>
      <c r="K74" s="2">
        <v>5927</v>
      </c>
      <c r="L74" s="2">
        <v>4</v>
      </c>
      <c r="M74" s="2">
        <v>2</v>
      </c>
      <c r="N74" s="4">
        <v>6.8599537037037042E-2</v>
      </c>
      <c r="O74" s="19">
        <f t="shared" ref="O74:O137" si="10">K74*L74</f>
        <v>23708</v>
      </c>
      <c r="P74" s="19">
        <f t="shared" ref="P74:P137" si="11">J74*L74</f>
        <v>8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0</v>
      </c>
      <c r="K75" s="2">
        <v>0</v>
      </c>
      <c r="L75" s="2">
        <v>1</v>
      </c>
      <c r="M75" s="2">
        <v>0</v>
      </c>
      <c r="N75" s="4">
        <v>0</v>
      </c>
      <c r="O75" s="19">
        <f t="shared" si="10"/>
        <v>0</v>
      </c>
      <c r="P75" s="19">
        <f t="shared" si="11"/>
        <v>0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0</v>
      </c>
      <c r="K76" s="2">
        <v>0</v>
      </c>
      <c r="L76" s="2">
        <v>1</v>
      </c>
      <c r="M76" s="2">
        <v>0</v>
      </c>
      <c r="N76" s="4">
        <v>0</v>
      </c>
      <c r="O76" s="19">
        <f t="shared" si="10"/>
        <v>0</v>
      </c>
      <c r="P76" s="19">
        <f t="shared" si="11"/>
        <v>0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0</v>
      </c>
      <c r="K77" s="2">
        <v>0</v>
      </c>
      <c r="L77" s="2">
        <v>18</v>
      </c>
      <c r="M77" s="2">
        <v>0</v>
      </c>
      <c r="N77" s="4">
        <v>0</v>
      </c>
      <c r="O77" s="19">
        <f t="shared" si="10"/>
        <v>0</v>
      </c>
      <c r="P77" s="19">
        <f t="shared" si="11"/>
        <v>0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4</v>
      </c>
      <c r="K78" s="2">
        <v>22404</v>
      </c>
      <c r="L78" s="2">
        <v>102</v>
      </c>
      <c r="M78" s="2">
        <v>4</v>
      </c>
      <c r="N78" s="4">
        <v>0.25930555555555557</v>
      </c>
      <c r="O78" s="19">
        <f t="shared" si="10"/>
        <v>2285208</v>
      </c>
      <c r="P78" s="19">
        <f t="shared" si="11"/>
        <v>408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0</v>
      </c>
      <c r="K79" s="2">
        <v>0</v>
      </c>
      <c r="L79" s="2">
        <v>2</v>
      </c>
      <c r="M79" s="2">
        <v>0</v>
      </c>
      <c r="N79" s="4">
        <v>0</v>
      </c>
      <c r="O79" s="19">
        <f t="shared" si="10"/>
        <v>0</v>
      </c>
      <c r="P79" s="19">
        <f t="shared" si="11"/>
        <v>0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0</v>
      </c>
      <c r="K80" s="2">
        <v>0</v>
      </c>
      <c r="L80" s="2">
        <v>19</v>
      </c>
      <c r="M80" s="2">
        <v>0</v>
      </c>
      <c r="N80" s="4">
        <v>0</v>
      </c>
      <c r="O80" s="19">
        <f t="shared" si="10"/>
        <v>0</v>
      </c>
      <c r="P80" s="19">
        <f t="shared" si="11"/>
        <v>0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2</v>
      </c>
      <c r="K81" s="2">
        <v>6112</v>
      </c>
      <c r="L81" s="2">
        <v>58</v>
      </c>
      <c r="M81" s="2">
        <v>2</v>
      </c>
      <c r="N81" s="4">
        <v>7.0740740740740743E-2</v>
      </c>
      <c r="O81" s="19">
        <f t="shared" si="10"/>
        <v>354496</v>
      </c>
      <c r="P81" s="19">
        <f t="shared" si="11"/>
        <v>116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3</v>
      </c>
      <c r="K82" s="2">
        <v>26658</v>
      </c>
      <c r="L82" s="2">
        <v>62</v>
      </c>
      <c r="M82" s="2">
        <v>3</v>
      </c>
      <c r="N82" s="4">
        <v>0.30854166666666666</v>
      </c>
      <c r="O82" s="19">
        <f t="shared" si="10"/>
        <v>1652796</v>
      </c>
      <c r="P82" s="19">
        <f t="shared" si="11"/>
        <v>186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1</v>
      </c>
      <c r="K83" s="2">
        <v>3377</v>
      </c>
      <c r="L83" s="2">
        <v>24</v>
      </c>
      <c r="M83" s="2">
        <v>1</v>
      </c>
      <c r="N83" s="4">
        <v>3.9085648148148147E-2</v>
      </c>
      <c r="O83" s="19">
        <f t="shared" si="10"/>
        <v>81048</v>
      </c>
      <c r="P83" s="19">
        <f t="shared" si="11"/>
        <v>24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3</v>
      </c>
      <c r="K84" s="2">
        <v>6061</v>
      </c>
      <c r="L84" s="2">
        <v>22</v>
      </c>
      <c r="M84" s="2">
        <v>3</v>
      </c>
      <c r="N84" s="4">
        <v>7.0150462962962956E-2</v>
      </c>
      <c r="O84" s="19">
        <f t="shared" si="10"/>
        <v>133342</v>
      </c>
      <c r="P84" s="19">
        <f t="shared" si="11"/>
        <v>66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0</v>
      </c>
      <c r="K86" s="2">
        <v>0</v>
      </c>
      <c r="L86" s="2">
        <v>1</v>
      </c>
      <c r="M86" s="2">
        <v>0</v>
      </c>
      <c r="N86" s="4">
        <v>0</v>
      </c>
      <c r="O86" s="19">
        <f t="shared" si="10"/>
        <v>0</v>
      </c>
      <c r="P86" s="19">
        <f t="shared" si="11"/>
        <v>0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7962</v>
      </c>
      <c r="L87" s="2">
        <v>2</v>
      </c>
      <c r="M87" s="2">
        <v>1</v>
      </c>
      <c r="N87" s="4">
        <v>9.2152777777777778E-2</v>
      </c>
      <c r="O87" s="19">
        <f t="shared" si="10"/>
        <v>15924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2</v>
      </c>
      <c r="K91" s="2">
        <v>11630</v>
      </c>
      <c r="L91" s="2">
        <v>158</v>
      </c>
      <c r="M91" s="2">
        <v>2</v>
      </c>
      <c r="N91" s="4">
        <v>0.13460648148148149</v>
      </c>
      <c r="O91" s="19">
        <f t="shared" si="10"/>
        <v>1837540</v>
      </c>
      <c r="P91" s="19">
        <f t="shared" si="11"/>
        <v>316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6531</v>
      </c>
      <c r="L92" s="2">
        <v>1</v>
      </c>
      <c r="M92" s="2">
        <v>1</v>
      </c>
      <c r="N92" s="4">
        <v>7.5590277777777784E-2</v>
      </c>
      <c r="O92" s="19">
        <f t="shared" si="10"/>
        <v>6531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4</v>
      </c>
      <c r="K94" s="2">
        <v>9214</v>
      </c>
      <c r="L94" s="2">
        <v>56</v>
      </c>
      <c r="M94" s="2">
        <v>4</v>
      </c>
      <c r="N94" s="4">
        <v>0.10664351851851851</v>
      </c>
      <c r="O94" s="19">
        <f t="shared" si="10"/>
        <v>515984</v>
      </c>
      <c r="P94" s="19">
        <f t="shared" si="11"/>
        <v>224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3</v>
      </c>
      <c r="K95" s="2">
        <v>7070</v>
      </c>
      <c r="L95" s="2">
        <v>81</v>
      </c>
      <c r="M95" s="2">
        <v>3</v>
      </c>
      <c r="N95" s="4">
        <v>8.1828703703703709E-2</v>
      </c>
      <c r="O95" s="19">
        <f t="shared" si="10"/>
        <v>572670</v>
      </c>
      <c r="P95" s="19">
        <f t="shared" si="11"/>
        <v>243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10</v>
      </c>
      <c r="K96" s="2">
        <v>39723</v>
      </c>
      <c r="L96" s="2">
        <v>96</v>
      </c>
      <c r="M96" s="2">
        <v>10</v>
      </c>
      <c r="N96" s="4">
        <v>0.45975694444444443</v>
      </c>
      <c r="O96" s="19">
        <f t="shared" si="10"/>
        <v>3813408</v>
      </c>
      <c r="P96" s="19">
        <f t="shared" si="11"/>
        <v>960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10</v>
      </c>
      <c r="K97" s="2">
        <v>39999</v>
      </c>
      <c r="L97" s="2">
        <v>1080</v>
      </c>
      <c r="M97" s="2">
        <v>10</v>
      </c>
      <c r="N97" s="4">
        <v>0.46295138888888887</v>
      </c>
      <c r="O97" s="19">
        <f t="shared" si="10"/>
        <v>43198920</v>
      </c>
      <c r="P97" s="19">
        <f t="shared" si="11"/>
        <v>10800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11</v>
      </c>
      <c r="K98" s="2">
        <v>37543</v>
      </c>
      <c r="L98" s="2">
        <v>171</v>
      </c>
      <c r="M98" s="2">
        <v>11</v>
      </c>
      <c r="N98" s="4">
        <v>0.43452546296296296</v>
      </c>
      <c r="O98" s="19">
        <f t="shared" si="10"/>
        <v>6419853</v>
      </c>
      <c r="P98" s="19">
        <f t="shared" si="11"/>
        <v>1881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2</v>
      </c>
      <c r="K99" s="2">
        <v>4508</v>
      </c>
      <c r="L99" s="2">
        <v>24</v>
      </c>
      <c r="M99" s="2">
        <v>2</v>
      </c>
      <c r="N99" s="4">
        <v>5.2175925925925924E-2</v>
      </c>
      <c r="O99" s="19">
        <f t="shared" si="10"/>
        <v>108192</v>
      </c>
      <c r="P99" s="19">
        <f t="shared" si="11"/>
        <v>48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3</v>
      </c>
      <c r="K100" s="2">
        <v>8299</v>
      </c>
      <c r="L100" s="2">
        <v>598</v>
      </c>
      <c r="M100" s="2">
        <v>3</v>
      </c>
      <c r="N100" s="4">
        <v>9.6053240740740745E-2</v>
      </c>
      <c r="O100" s="19">
        <f t="shared" si="10"/>
        <v>4962802</v>
      </c>
      <c r="P100" s="19">
        <f t="shared" si="11"/>
        <v>1794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4</v>
      </c>
      <c r="K101" s="2">
        <v>9708</v>
      </c>
      <c r="L101" s="2">
        <v>58</v>
      </c>
      <c r="M101" s="2">
        <v>4</v>
      </c>
      <c r="N101" s="4">
        <v>0.11236111111111111</v>
      </c>
      <c r="O101" s="19">
        <f t="shared" si="10"/>
        <v>563064</v>
      </c>
      <c r="P101" s="19">
        <f t="shared" si="11"/>
        <v>232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4</v>
      </c>
      <c r="K102" s="2">
        <v>9128</v>
      </c>
      <c r="L102" s="2">
        <v>180</v>
      </c>
      <c r="M102" s="2">
        <v>4</v>
      </c>
      <c r="N102" s="4">
        <v>0.10564814814814814</v>
      </c>
      <c r="O102" s="19">
        <f t="shared" si="10"/>
        <v>1643040</v>
      </c>
      <c r="P102" s="19">
        <f t="shared" si="11"/>
        <v>720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7</v>
      </c>
      <c r="K104" s="2">
        <v>57182</v>
      </c>
      <c r="L104" s="2">
        <v>137</v>
      </c>
      <c r="M104" s="2">
        <v>7</v>
      </c>
      <c r="N104" s="4">
        <v>0.66182870370370372</v>
      </c>
      <c r="O104" s="19">
        <f t="shared" si="10"/>
        <v>7833934</v>
      </c>
      <c r="P104" s="19">
        <f t="shared" si="11"/>
        <v>959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2</v>
      </c>
      <c r="K105" s="2">
        <v>10153</v>
      </c>
      <c r="L105" s="2">
        <v>113</v>
      </c>
      <c r="M105" s="2">
        <v>2</v>
      </c>
      <c r="N105" s="4">
        <v>0.11751157407407407</v>
      </c>
      <c r="O105" s="19">
        <f t="shared" si="10"/>
        <v>1147289</v>
      </c>
      <c r="P105" s="19">
        <f t="shared" si="11"/>
        <v>226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0</v>
      </c>
      <c r="K106" s="2">
        <v>0</v>
      </c>
      <c r="L106" s="2">
        <v>21</v>
      </c>
      <c r="M106" s="2">
        <v>0</v>
      </c>
      <c r="N106" s="4">
        <v>0</v>
      </c>
      <c r="O106" s="19">
        <f t="shared" si="10"/>
        <v>0</v>
      </c>
      <c r="P106" s="19">
        <f t="shared" si="11"/>
        <v>0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2</v>
      </c>
      <c r="K107" s="2">
        <v>3931</v>
      </c>
      <c r="L107" s="2">
        <v>94</v>
      </c>
      <c r="M107" s="2">
        <v>2</v>
      </c>
      <c r="N107" s="4">
        <v>4.5497685185185183E-2</v>
      </c>
      <c r="O107" s="19">
        <f t="shared" si="10"/>
        <v>369514</v>
      </c>
      <c r="P107" s="19">
        <f t="shared" si="11"/>
        <v>188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2520</v>
      </c>
      <c r="L108" s="2">
        <v>51</v>
      </c>
      <c r="M108" s="2">
        <v>1</v>
      </c>
      <c r="N108" s="4">
        <v>2.9166666666666667E-2</v>
      </c>
      <c r="O108" s="19">
        <f t="shared" si="10"/>
        <v>128520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0</v>
      </c>
      <c r="K109" s="2">
        <v>0</v>
      </c>
      <c r="L109" s="2">
        <v>64</v>
      </c>
      <c r="M109" s="2">
        <v>0</v>
      </c>
      <c r="N109" s="4">
        <v>0</v>
      </c>
      <c r="O109" s="19">
        <f t="shared" si="10"/>
        <v>0</v>
      </c>
      <c r="P109" s="19">
        <f t="shared" si="11"/>
        <v>0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1</v>
      </c>
      <c r="K110" s="2">
        <v>2306</v>
      </c>
      <c r="L110" s="2">
        <v>24</v>
      </c>
      <c r="M110" s="2">
        <v>1</v>
      </c>
      <c r="N110" s="4">
        <v>2.6689814814814816E-2</v>
      </c>
      <c r="O110" s="19">
        <f t="shared" si="10"/>
        <v>55344</v>
      </c>
      <c r="P110" s="19">
        <f t="shared" si="11"/>
        <v>24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0</v>
      </c>
      <c r="K111" s="2">
        <v>0</v>
      </c>
      <c r="L111" s="2">
        <v>8</v>
      </c>
      <c r="M111" s="2">
        <v>0</v>
      </c>
      <c r="N111" s="4">
        <v>0</v>
      </c>
      <c r="O111" s="19">
        <f t="shared" si="10"/>
        <v>0</v>
      </c>
      <c r="P111" s="19">
        <f t="shared" si="11"/>
        <v>0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0</v>
      </c>
      <c r="K112" s="2">
        <v>0</v>
      </c>
      <c r="L112" s="2">
        <v>5</v>
      </c>
      <c r="M112" s="2">
        <v>0</v>
      </c>
      <c r="N112" s="4">
        <v>0</v>
      </c>
      <c r="O112" s="19">
        <f t="shared" si="10"/>
        <v>0</v>
      </c>
      <c r="P112" s="19">
        <f t="shared" si="11"/>
        <v>0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3</v>
      </c>
      <c r="K113" s="2">
        <v>10548</v>
      </c>
      <c r="L113" s="2">
        <v>97</v>
      </c>
      <c r="M113" s="2">
        <v>3</v>
      </c>
      <c r="N113" s="4">
        <v>0.12208333333333334</v>
      </c>
      <c r="O113" s="19">
        <f t="shared" si="10"/>
        <v>1023156</v>
      </c>
      <c r="P113" s="19">
        <f t="shared" si="11"/>
        <v>291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4</v>
      </c>
      <c r="K114" s="2">
        <v>11749</v>
      </c>
      <c r="L114" s="2">
        <v>9</v>
      </c>
      <c r="M114" s="2">
        <v>4</v>
      </c>
      <c r="N114" s="4">
        <v>0.13598379629629628</v>
      </c>
      <c r="O114" s="19">
        <f t="shared" si="10"/>
        <v>105741</v>
      </c>
      <c r="P114" s="19">
        <f t="shared" si="11"/>
        <v>36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5</v>
      </c>
      <c r="K115" s="2">
        <v>19690</v>
      </c>
      <c r="L115" s="2">
        <v>2</v>
      </c>
      <c r="M115" s="2">
        <v>5</v>
      </c>
      <c r="N115" s="4">
        <v>0.22789351851851852</v>
      </c>
      <c r="O115" s="19">
        <f t="shared" si="10"/>
        <v>39380</v>
      </c>
      <c r="P115" s="19">
        <f t="shared" si="11"/>
        <v>10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3</v>
      </c>
      <c r="K116" s="2">
        <v>9317</v>
      </c>
      <c r="L116" s="2">
        <v>4</v>
      </c>
      <c r="M116" s="2">
        <v>3</v>
      </c>
      <c r="N116" s="4">
        <v>0.10783564814814815</v>
      </c>
      <c r="O116" s="19">
        <f t="shared" si="10"/>
        <v>37268</v>
      </c>
      <c r="P116" s="19">
        <f t="shared" si="11"/>
        <v>12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4</v>
      </c>
      <c r="K117" s="2">
        <v>23172</v>
      </c>
      <c r="L117" s="2">
        <v>1</v>
      </c>
      <c r="M117" s="2">
        <v>4</v>
      </c>
      <c r="N117" s="4">
        <v>0.26819444444444446</v>
      </c>
      <c r="O117" s="19">
        <f t="shared" si="10"/>
        <v>23172</v>
      </c>
      <c r="P117" s="19">
        <f t="shared" si="11"/>
        <v>4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10894</v>
      </c>
      <c r="L118" s="2">
        <v>8</v>
      </c>
      <c r="M118" s="2">
        <v>4</v>
      </c>
      <c r="N118" s="4">
        <v>0.12608796296296296</v>
      </c>
      <c r="O118" s="19">
        <f t="shared" si="10"/>
        <v>87152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2</v>
      </c>
      <c r="K119" s="2">
        <v>11398</v>
      </c>
      <c r="L119" s="2">
        <v>39</v>
      </c>
      <c r="M119" s="2">
        <v>2</v>
      </c>
      <c r="N119" s="4">
        <v>0.13192129629629629</v>
      </c>
      <c r="O119" s="19">
        <f t="shared" si="10"/>
        <v>444522</v>
      </c>
      <c r="P119" s="19">
        <f t="shared" si="11"/>
        <v>78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2</v>
      </c>
      <c r="K120" s="2">
        <v>14757</v>
      </c>
      <c r="L120" s="2">
        <v>238</v>
      </c>
      <c r="M120" s="2">
        <v>2</v>
      </c>
      <c r="N120" s="4">
        <v>0.17079861111111111</v>
      </c>
      <c r="O120" s="19">
        <f t="shared" si="10"/>
        <v>3512166</v>
      </c>
      <c r="P120" s="19">
        <f t="shared" si="11"/>
        <v>476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2</v>
      </c>
      <c r="K121" s="2">
        <v>5144</v>
      </c>
      <c r="L121" s="2">
        <v>157</v>
      </c>
      <c r="M121" s="2">
        <v>2</v>
      </c>
      <c r="N121" s="4">
        <v>5.9537037037037034E-2</v>
      </c>
      <c r="O121" s="19">
        <f t="shared" si="10"/>
        <v>807608</v>
      </c>
      <c r="P121" s="19">
        <f t="shared" si="11"/>
        <v>314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2</v>
      </c>
      <c r="K122" s="2">
        <v>4909</v>
      </c>
      <c r="L122" s="2">
        <v>165</v>
      </c>
      <c r="M122" s="2">
        <v>2</v>
      </c>
      <c r="N122" s="4">
        <v>5.6817129629629627E-2</v>
      </c>
      <c r="O122" s="19">
        <f t="shared" si="10"/>
        <v>809985</v>
      </c>
      <c r="P122" s="19">
        <f t="shared" si="11"/>
        <v>330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0</v>
      </c>
      <c r="K123" s="2">
        <v>0</v>
      </c>
      <c r="L123" s="2">
        <v>45</v>
      </c>
      <c r="M123" s="2">
        <v>0</v>
      </c>
      <c r="N123" s="4">
        <v>0</v>
      </c>
      <c r="O123" s="19">
        <f t="shared" si="10"/>
        <v>0</v>
      </c>
      <c r="P123" s="19">
        <f t="shared" si="11"/>
        <v>0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2</v>
      </c>
      <c r="K124" s="2">
        <v>6214</v>
      </c>
      <c r="L124" s="2">
        <v>48</v>
      </c>
      <c r="M124" s="2">
        <v>2</v>
      </c>
      <c r="N124" s="4">
        <v>7.1921296296296303E-2</v>
      </c>
      <c r="O124" s="19">
        <f t="shared" si="10"/>
        <v>298272</v>
      </c>
      <c r="P124" s="19">
        <f t="shared" si="11"/>
        <v>96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2926</v>
      </c>
      <c r="L126" s="2">
        <v>7</v>
      </c>
      <c r="M126" s="2">
        <v>1</v>
      </c>
      <c r="N126" s="4">
        <v>3.3865740740740738E-2</v>
      </c>
      <c r="O126" s="19">
        <f t="shared" si="10"/>
        <v>20482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2856</v>
      </c>
      <c r="L127" s="2">
        <v>8</v>
      </c>
      <c r="M127" s="2">
        <v>1</v>
      </c>
      <c r="N127" s="4">
        <v>3.3055555555555553E-2</v>
      </c>
      <c r="O127" s="19">
        <f t="shared" si="10"/>
        <v>22848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3087</v>
      </c>
      <c r="L128" s="2">
        <v>33</v>
      </c>
      <c r="M128" s="2">
        <v>1</v>
      </c>
      <c r="N128" s="4">
        <v>3.5729166666666666E-2</v>
      </c>
      <c r="O128" s="19">
        <f t="shared" si="10"/>
        <v>101871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2744</v>
      </c>
      <c r="L129" s="2">
        <v>36</v>
      </c>
      <c r="M129" s="2">
        <v>1</v>
      </c>
      <c r="N129" s="4">
        <v>3.1759259259259258E-2</v>
      </c>
      <c r="O129" s="19">
        <f t="shared" si="10"/>
        <v>98784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10128</v>
      </c>
      <c r="L130" s="2">
        <v>62</v>
      </c>
      <c r="M130" s="2">
        <v>3</v>
      </c>
      <c r="N130" s="4">
        <v>0.11722222222222223</v>
      </c>
      <c r="O130" s="19">
        <f t="shared" si="10"/>
        <v>627936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4063</v>
      </c>
      <c r="L131" s="2">
        <v>81</v>
      </c>
      <c r="M131" s="2">
        <v>2</v>
      </c>
      <c r="N131" s="4">
        <v>4.7025462962962963E-2</v>
      </c>
      <c r="O131" s="19">
        <f t="shared" si="10"/>
        <v>329103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1775</v>
      </c>
      <c r="L132" s="2">
        <v>72</v>
      </c>
      <c r="M132" s="2">
        <v>1</v>
      </c>
      <c r="N132" s="4">
        <v>2.0543981481481483E-2</v>
      </c>
      <c r="O132" s="19">
        <f t="shared" si="10"/>
        <v>127800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1</v>
      </c>
      <c r="K133" s="2">
        <v>1871</v>
      </c>
      <c r="L133" s="2">
        <v>8</v>
      </c>
      <c r="M133" s="2">
        <v>1</v>
      </c>
      <c r="N133" s="4">
        <v>2.1655092592592594E-2</v>
      </c>
      <c r="O133" s="19">
        <f t="shared" si="10"/>
        <v>14968</v>
      </c>
      <c r="P133" s="19">
        <f t="shared" si="11"/>
        <v>8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2</v>
      </c>
      <c r="K134" s="2">
        <v>8325</v>
      </c>
      <c r="L134" s="2">
        <v>605</v>
      </c>
      <c r="M134" s="2">
        <v>2</v>
      </c>
      <c r="N134" s="4">
        <v>9.6354166666666671E-2</v>
      </c>
      <c r="O134" s="19">
        <f t="shared" si="10"/>
        <v>5036625</v>
      </c>
      <c r="P134" s="19">
        <f t="shared" si="11"/>
        <v>1210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3</v>
      </c>
      <c r="K135" s="2">
        <v>12877</v>
      </c>
      <c r="L135" s="2">
        <v>28</v>
      </c>
      <c r="M135" s="2">
        <v>3</v>
      </c>
      <c r="N135" s="4">
        <v>0.14903935185185185</v>
      </c>
      <c r="O135" s="19">
        <f t="shared" si="10"/>
        <v>360556</v>
      </c>
      <c r="P135" s="19">
        <f t="shared" si="11"/>
        <v>84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1</v>
      </c>
      <c r="K136" s="2">
        <v>1526</v>
      </c>
      <c r="L136" s="2">
        <v>87</v>
      </c>
      <c r="M136" s="2">
        <v>1</v>
      </c>
      <c r="N136" s="4">
        <v>1.7662037037037039E-2</v>
      </c>
      <c r="O136" s="19">
        <f t="shared" si="10"/>
        <v>132762</v>
      </c>
      <c r="P136" s="19">
        <f t="shared" si="11"/>
        <v>87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0</v>
      </c>
      <c r="K138" s="2">
        <v>0</v>
      </c>
      <c r="L138" s="2">
        <v>11</v>
      </c>
      <c r="M138" s="2">
        <v>0</v>
      </c>
      <c r="N138" s="4">
        <v>0</v>
      </c>
      <c r="O138" s="19">
        <f t="shared" ref="O138:O144" si="12">K138*L138</f>
        <v>0</v>
      </c>
      <c r="P138" s="19">
        <f t="shared" ref="P138:P144" si="13">J138*L138</f>
        <v>0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0</v>
      </c>
      <c r="K139" s="2">
        <v>0</v>
      </c>
      <c r="L139" s="2">
        <v>372</v>
      </c>
      <c r="M139" s="2">
        <v>0</v>
      </c>
      <c r="N139" s="4">
        <v>0</v>
      </c>
      <c r="O139" s="19">
        <f t="shared" si="12"/>
        <v>0</v>
      </c>
      <c r="P139" s="19">
        <f t="shared" si="13"/>
        <v>0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11192</v>
      </c>
      <c r="L140" s="2">
        <v>1</v>
      </c>
      <c r="M140" s="2">
        <v>1</v>
      </c>
      <c r="N140" s="4">
        <v>0.12953703703703703</v>
      </c>
      <c r="O140" s="19">
        <f t="shared" si="12"/>
        <v>11192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0</v>
      </c>
      <c r="K141" s="2">
        <v>0</v>
      </c>
      <c r="L141" s="2">
        <v>1</v>
      </c>
      <c r="M141" s="2">
        <v>0</v>
      </c>
      <c r="N141" s="4">
        <v>0</v>
      </c>
      <c r="O141" s="19">
        <f t="shared" si="12"/>
        <v>0</v>
      </c>
      <c r="P141" s="19">
        <f t="shared" si="13"/>
        <v>0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6232</v>
      </c>
      <c r="L143" s="2">
        <v>185</v>
      </c>
      <c r="M143" s="2">
        <v>1</v>
      </c>
      <c r="N143" s="4">
        <v>7.2129629629629627E-2</v>
      </c>
      <c r="O143" s="19">
        <f t="shared" si="12"/>
        <v>1152920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8778</v>
      </c>
      <c r="L144" s="2">
        <v>1</v>
      </c>
      <c r="M144" s="2">
        <v>1</v>
      </c>
      <c r="N144" s="4">
        <v>0.10159722222222223</v>
      </c>
      <c r="O144" s="19">
        <f t="shared" si="12"/>
        <v>8778</v>
      </c>
      <c r="P144" s="19">
        <f t="shared" si="13"/>
        <v>1</v>
      </c>
    </row>
    <row r="145" spans="1:17" s="25" customFormat="1" x14ac:dyDescent="0.25">
      <c r="H145" s="25" t="s">
        <v>515</v>
      </c>
      <c r="I145" s="25">
        <f>SUM(I73:I144)</f>
        <v>72</v>
      </c>
      <c r="J145" s="25">
        <f>SUM(J73:J144)</f>
        <v>137</v>
      </c>
      <c r="K145" s="25">
        <f>SUM(K73:K144)</f>
        <v>548091</v>
      </c>
      <c r="L145" s="25">
        <f>SUM(L73:L144)</f>
        <v>6117</v>
      </c>
      <c r="O145" s="27">
        <f>SUM(O73:O144)/$L$145/86400</f>
        <v>0.17600041664396127</v>
      </c>
      <c r="P145" s="33">
        <f>SUM(P73:P144)/$L$145</f>
        <v>3.8010462645087459</v>
      </c>
      <c r="Q145" s="29">
        <f>1-O145/30</f>
        <v>0.99413331944520134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2</v>
      </c>
      <c r="K147" s="2">
        <v>7817</v>
      </c>
      <c r="L147" s="2">
        <v>232</v>
      </c>
      <c r="M147" s="2">
        <v>2</v>
      </c>
      <c r="N147" s="4">
        <v>9.0474537037037034E-2</v>
      </c>
      <c r="O147" s="19">
        <f>K147*L147</f>
        <v>1813544</v>
      </c>
      <c r="P147" s="19">
        <f>J147*L147</f>
        <v>464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6848</v>
      </c>
      <c r="L148" s="2">
        <v>187</v>
      </c>
      <c r="M148" s="2">
        <v>1</v>
      </c>
      <c r="N148" s="4">
        <v>7.9259259259259265E-2</v>
      </c>
      <c r="O148" s="19">
        <f t="shared" ref="O148:O199" si="14">K148*L148</f>
        <v>1280576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3</v>
      </c>
      <c r="K149" s="2">
        <v>17760</v>
      </c>
      <c r="L149" s="2">
        <v>1</v>
      </c>
      <c r="M149" s="2">
        <v>3</v>
      </c>
      <c r="N149" s="4">
        <v>0.20555555555555555</v>
      </c>
      <c r="O149" s="19">
        <f t="shared" si="14"/>
        <v>17760</v>
      </c>
      <c r="P149" s="19">
        <f t="shared" si="15"/>
        <v>3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0</v>
      </c>
      <c r="K152" s="2">
        <v>0</v>
      </c>
      <c r="L152" s="2">
        <v>5</v>
      </c>
      <c r="M152" s="2">
        <v>0</v>
      </c>
      <c r="N152" s="4">
        <v>0</v>
      </c>
      <c r="O152" s="19">
        <f t="shared" si="14"/>
        <v>0</v>
      </c>
      <c r="P152" s="19">
        <f t="shared" si="15"/>
        <v>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1</v>
      </c>
      <c r="K153" s="2">
        <v>2304</v>
      </c>
      <c r="L153" s="2">
        <v>12</v>
      </c>
      <c r="M153" s="2">
        <v>1</v>
      </c>
      <c r="N153" s="4">
        <v>2.6666666666666668E-2</v>
      </c>
      <c r="O153" s="19">
        <f t="shared" si="14"/>
        <v>27648</v>
      </c>
      <c r="P153" s="19">
        <f t="shared" si="15"/>
        <v>12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12038</v>
      </c>
      <c r="L154" s="2">
        <v>5</v>
      </c>
      <c r="M154" s="2">
        <v>1</v>
      </c>
      <c r="N154" s="4">
        <v>0.1393287037037037</v>
      </c>
      <c r="O154" s="19">
        <f t="shared" si="14"/>
        <v>60190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10160</v>
      </c>
      <c r="L155" s="2">
        <v>22</v>
      </c>
      <c r="M155" s="2">
        <v>2</v>
      </c>
      <c r="N155" s="4">
        <v>0.1175925925925926</v>
      </c>
      <c r="O155" s="19">
        <f t="shared" si="14"/>
        <v>223520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11072</v>
      </c>
      <c r="L157" s="2">
        <v>4</v>
      </c>
      <c r="M157" s="2">
        <v>1</v>
      </c>
      <c r="N157" s="4">
        <v>0.12814814814814815</v>
      </c>
      <c r="O157" s="19">
        <f t="shared" si="14"/>
        <v>44288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1</v>
      </c>
      <c r="K158" s="2">
        <v>3407</v>
      </c>
      <c r="L158" s="2">
        <v>63</v>
      </c>
      <c r="M158" s="2">
        <v>1</v>
      </c>
      <c r="N158" s="4">
        <v>3.9432870370370368E-2</v>
      </c>
      <c r="O158" s="19">
        <f t="shared" si="14"/>
        <v>214641</v>
      </c>
      <c r="P158" s="19">
        <f t="shared" si="15"/>
        <v>63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1</v>
      </c>
      <c r="K159" s="2">
        <v>3443</v>
      </c>
      <c r="L159" s="2">
        <v>302</v>
      </c>
      <c r="M159" s="2">
        <v>1</v>
      </c>
      <c r="N159" s="4">
        <v>3.9849537037037037E-2</v>
      </c>
      <c r="O159" s="19">
        <f t="shared" si="14"/>
        <v>1039786</v>
      </c>
      <c r="P159" s="19">
        <f t="shared" si="15"/>
        <v>302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1</v>
      </c>
      <c r="K160" s="2">
        <v>1046</v>
      </c>
      <c r="L160" s="2">
        <v>1</v>
      </c>
      <c r="M160" s="2">
        <v>1</v>
      </c>
      <c r="N160" s="4">
        <v>1.2106481481481482E-2</v>
      </c>
      <c r="O160" s="19">
        <f t="shared" si="14"/>
        <v>1046</v>
      </c>
      <c r="P160" s="19">
        <f t="shared" si="15"/>
        <v>1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1</v>
      </c>
      <c r="K161" s="2">
        <v>1883</v>
      </c>
      <c r="L161" s="2">
        <v>116</v>
      </c>
      <c r="M161" s="2">
        <v>1</v>
      </c>
      <c r="N161" s="4">
        <v>2.179398148148148E-2</v>
      </c>
      <c r="O161" s="19">
        <f t="shared" si="14"/>
        <v>218428</v>
      </c>
      <c r="P161" s="19">
        <f t="shared" si="15"/>
        <v>116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1449</v>
      </c>
      <c r="L162" s="2">
        <v>1188</v>
      </c>
      <c r="M162" s="2">
        <v>1</v>
      </c>
      <c r="N162" s="4">
        <v>1.6770833333333332E-2</v>
      </c>
      <c r="O162" s="19">
        <f t="shared" si="14"/>
        <v>1721412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2</v>
      </c>
      <c r="K163" s="2">
        <v>7360</v>
      </c>
      <c r="L163" s="2">
        <v>1</v>
      </c>
      <c r="M163" s="2">
        <v>2</v>
      </c>
      <c r="N163" s="4">
        <v>8.5185185185185183E-2</v>
      </c>
      <c r="O163" s="19">
        <f t="shared" si="14"/>
        <v>7360</v>
      </c>
      <c r="P163" s="19">
        <f t="shared" si="15"/>
        <v>2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2</v>
      </c>
      <c r="K164" s="2">
        <v>6798</v>
      </c>
      <c r="L164" s="2">
        <v>154</v>
      </c>
      <c r="M164" s="2">
        <v>2</v>
      </c>
      <c r="N164" s="4">
        <v>7.8680555555555559E-2</v>
      </c>
      <c r="O164" s="19">
        <f t="shared" si="14"/>
        <v>1046892</v>
      </c>
      <c r="P164" s="19">
        <f t="shared" si="15"/>
        <v>308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12251</v>
      </c>
      <c r="L165" s="2">
        <v>216</v>
      </c>
      <c r="M165" s="2">
        <v>3</v>
      </c>
      <c r="N165" s="4">
        <v>0.14179398148148148</v>
      </c>
      <c r="O165" s="19">
        <f t="shared" si="14"/>
        <v>2646216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3725</v>
      </c>
      <c r="L166" s="2">
        <v>11</v>
      </c>
      <c r="M166" s="2">
        <v>1</v>
      </c>
      <c r="N166" s="4">
        <v>4.3113425925925923E-2</v>
      </c>
      <c r="O166" s="19">
        <f t="shared" si="14"/>
        <v>40975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4</v>
      </c>
      <c r="K167" s="2">
        <v>10829</v>
      </c>
      <c r="L167" s="2">
        <v>55</v>
      </c>
      <c r="M167" s="2">
        <v>4</v>
      </c>
      <c r="N167" s="4">
        <v>0.12533564814814815</v>
      </c>
      <c r="O167" s="19">
        <f t="shared" si="14"/>
        <v>595595</v>
      </c>
      <c r="P167" s="19">
        <f t="shared" si="15"/>
        <v>220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4</v>
      </c>
      <c r="K168" s="2">
        <v>12314</v>
      </c>
      <c r="L168" s="2">
        <v>100</v>
      </c>
      <c r="M168" s="2">
        <v>4</v>
      </c>
      <c r="N168" s="4">
        <v>0.14252314814814815</v>
      </c>
      <c r="O168" s="19">
        <f t="shared" si="14"/>
        <v>1231400</v>
      </c>
      <c r="P168" s="19">
        <f t="shared" si="15"/>
        <v>400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8</v>
      </c>
      <c r="K169" s="2">
        <v>30555</v>
      </c>
      <c r="L169" s="2">
        <v>26</v>
      </c>
      <c r="M169" s="2">
        <v>8</v>
      </c>
      <c r="N169" s="4">
        <v>0.35364583333333333</v>
      </c>
      <c r="O169" s="19">
        <f t="shared" si="14"/>
        <v>794430</v>
      </c>
      <c r="P169" s="19">
        <f t="shared" si="15"/>
        <v>208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1</v>
      </c>
      <c r="K170" s="2">
        <v>2606</v>
      </c>
      <c r="L170" s="2">
        <v>79</v>
      </c>
      <c r="M170" s="2">
        <v>1</v>
      </c>
      <c r="N170" s="4">
        <v>3.0162037037037036E-2</v>
      </c>
      <c r="O170" s="19">
        <f t="shared" si="14"/>
        <v>205874</v>
      </c>
      <c r="P170" s="19">
        <f t="shared" si="15"/>
        <v>79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3</v>
      </c>
      <c r="K171" s="2">
        <v>8748</v>
      </c>
      <c r="L171" s="2">
        <v>31</v>
      </c>
      <c r="M171" s="2">
        <v>3</v>
      </c>
      <c r="N171" s="4">
        <v>0.10125000000000001</v>
      </c>
      <c r="O171" s="19">
        <f t="shared" si="14"/>
        <v>271188</v>
      </c>
      <c r="P171" s="19">
        <f t="shared" si="15"/>
        <v>93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3754</v>
      </c>
      <c r="L172" s="2">
        <v>2</v>
      </c>
      <c r="M172" s="2">
        <v>1</v>
      </c>
      <c r="N172" s="4">
        <v>4.3449074074074077E-2</v>
      </c>
      <c r="O172" s="19">
        <f t="shared" si="14"/>
        <v>7508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0</v>
      </c>
      <c r="K173" s="2">
        <v>0</v>
      </c>
      <c r="L173" s="2">
        <v>1575</v>
      </c>
      <c r="M173" s="2">
        <v>0</v>
      </c>
      <c r="N173" s="4">
        <v>0</v>
      </c>
      <c r="O173" s="19">
        <f t="shared" si="14"/>
        <v>0</v>
      </c>
      <c r="P173" s="19">
        <f t="shared" si="15"/>
        <v>0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1</v>
      </c>
      <c r="K174" s="2">
        <v>3312</v>
      </c>
      <c r="L174" s="2">
        <v>1</v>
      </c>
      <c r="M174" s="2">
        <v>1</v>
      </c>
      <c r="N174" s="4">
        <v>3.833333333333333E-2</v>
      </c>
      <c r="O174" s="19">
        <f t="shared" si="14"/>
        <v>3312</v>
      </c>
      <c r="P174" s="19">
        <f t="shared" si="15"/>
        <v>1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35274</v>
      </c>
      <c r="L176" s="2">
        <v>1</v>
      </c>
      <c r="M176" s="2">
        <v>4</v>
      </c>
      <c r="N176" s="4">
        <v>0.40826388888888887</v>
      </c>
      <c r="O176" s="19">
        <f t="shared" si="14"/>
        <v>35274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4</v>
      </c>
      <c r="K177" s="2">
        <v>20215</v>
      </c>
      <c r="L177" s="2">
        <v>672</v>
      </c>
      <c r="M177" s="2">
        <v>4</v>
      </c>
      <c r="N177" s="4">
        <v>0.23396990740740742</v>
      </c>
      <c r="O177" s="19">
        <f t="shared" si="14"/>
        <v>13584480</v>
      </c>
      <c r="P177" s="19">
        <f t="shared" si="15"/>
        <v>2688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2</v>
      </c>
      <c r="K178" s="2">
        <v>4128</v>
      </c>
      <c r="L178" s="2">
        <v>859</v>
      </c>
      <c r="M178" s="2">
        <v>2</v>
      </c>
      <c r="N178" s="4">
        <v>4.777777777777778E-2</v>
      </c>
      <c r="O178" s="19">
        <f t="shared" si="14"/>
        <v>3545952</v>
      </c>
      <c r="P178" s="19">
        <f t="shared" si="15"/>
        <v>1718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3360</v>
      </c>
      <c r="L179" s="2">
        <v>1</v>
      </c>
      <c r="M179" s="2">
        <v>1</v>
      </c>
      <c r="N179" s="4">
        <v>3.888888888888889E-2</v>
      </c>
      <c r="O179" s="19">
        <f t="shared" si="14"/>
        <v>3360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3579</v>
      </c>
      <c r="L180" s="2">
        <v>79</v>
      </c>
      <c r="M180" s="2">
        <v>2</v>
      </c>
      <c r="N180" s="4">
        <v>4.1423611111111112E-2</v>
      </c>
      <c r="O180" s="19">
        <f t="shared" si="14"/>
        <v>282741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1687</v>
      </c>
      <c r="L181" s="2">
        <v>21</v>
      </c>
      <c r="M181" s="2">
        <v>1</v>
      </c>
      <c r="N181" s="4">
        <v>1.9525462962962963E-2</v>
      </c>
      <c r="O181" s="19">
        <f t="shared" si="14"/>
        <v>35427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1</v>
      </c>
      <c r="K182" s="2">
        <v>1920</v>
      </c>
      <c r="L182" s="2">
        <v>99</v>
      </c>
      <c r="M182" s="2">
        <v>1</v>
      </c>
      <c r="N182" s="4">
        <v>2.2222222222222223E-2</v>
      </c>
      <c r="O182" s="19">
        <f t="shared" si="14"/>
        <v>190080</v>
      </c>
      <c r="P182" s="19">
        <f t="shared" si="15"/>
        <v>99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11</v>
      </c>
      <c r="K183" s="2">
        <v>48771</v>
      </c>
      <c r="L183" s="2">
        <v>42</v>
      </c>
      <c r="M183" s="2">
        <v>11</v>
      </c>
      <c r="N183" s="4">
        <v>0.56447916666666664</v>
      </c>
      <c r="O183" s="19">
        <f t="shared" si="14"/>
        <v>2048382</v>
      </c>
      <c r="P183" s="19">
        <f t="shared" si="15"/>
        <v>462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4</v>
      </c>
      <c r="K184" s="2">
        <v>15854</v>
      </c>
      <c r="L184" s="2">
        <v>19</v>
      </c>
      <c r="M184" s="2">
        <v>4</v>
      </c>
      <c r="N184" s="4">
        <v>0.18349537037037036</v>
      </c>
      <c r="O184" s="19">
        <f t="shared" si="14"/>
        <v>301226</v>
      </c>
      <c r="P184" s="19">
        <f t="shared" si="15"/>
        <v>76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3</v>
      </c>
      <c r="K185" s="2">
        <v>15494</v>
      </c>
      <c r="L185" s="2">
        <v>3</v>
      </c>
      <c r="M185" s="2">
        <v>3</v>
      </c>
      <c r="N185" s="4">
        <v>0.17932870370370371</v>
      </c>
      <c r="O185" s="19">
        <f t="shared" si="14"/>
        <v>46482</v>
      </c>
      <c r="P185" s="19">
        <f t="shared" si="15"/>
        <v>9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2</v>
      </c>
      <c r="K186" s="2">
        <v>10066</v>
      </c>
      <c r="L186" s="2">
        <v>82</v>
      </c>
      <c r="M186" s="2">
        <v>2</v>
      </c>
      <c r="N186" s="4">
        <v>0.11650462962962962</v>
      </c>
      <c r="O186" s="19">
        <f t="shared" si="14"/>
        <v>825412</v>
      </c>
      <c r="P186" s="19">
        <f t="shared" si="15"/>
        <v>164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2</v>
      </c>
      <c r="K188" s="2">
        <v>10129</v>
      </c>
      <c r="L188" s="2">
        <v>23</v>
      </c>
      <c r="M188" s="2">
        <v>2</v>
      </c>
      <c r="N188" s="4">
        <v>0.11723379629629629</v>
      </c>
      <c r="O188" s="19">
        <f t="shared" si="14"/>
        <v>232967</v>
      </c>
      <c r="P188" s="19">
        <f t="shared" si="15"/>
        <v>46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4296</v>
      </c>
      <c r="L189" s="2">
        <v>220</v>
      </c>
      <c r="M189" s="2">
        <v>1</v>
      </c>
      <c r="N189" s="4">
        <v>4.9722222222222223E-2</v>
      </c>
      <c r="O189" s="19">
        <f t="shared" si="14"/>
        <v>945120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5102</v>
      </c>
      <c r="L190" s="2">
        <v>268</v>
      </c>
      <c r="M190" s="2">
        <v>1</v>
      </c>
      <c r="N190" s="4">
        <v>5.9050925925925923E-2</v>
      </c>
      <c r="O190" s="19">
        <f t="shared" si="14"/>
        <v>1367336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5102</v>
      </c>
      <c r="L191" s="2">
        <v>110</v>
      </c>
      <c r="M191" s="2">
        <v>1</v>
      </c>
      <c r="N191" s="4">
        <v>5.9050925925925923E-2</v>
      </c>
      <c r="O191" s="19">
        <f t="shared" si="14"/>
        <v>561220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1</v>
      </c>
      <c r="K192" s="2">
        <v>3168</v>
      </c>
      <c r="L192" s="2">
        <v>2</v>
      </c>
      <c r="M192" s="2">
        <v>1</v>
      </c>
      <c r="N192" s="4">
        <v>3.6666666666666667E-2</v>
      </c>
      <c r="O192" s="19">
        <f t="shared" si="14"/>
        <v>6336</v>
      </c>
      <c r="P192" s="19">
        <f t="shared" si="15"/>
        <v>2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2462</v>
      </c>
      <c r="L193" s="2">
        <v>52</v>
      </c>
      <c r="M193" s="2">
        <v>1</v>
      </c>
      <c r="N193" s="4">
        <v>2.8495370370370369E-2</v>
      </c>
      <c r="O193" s="19">
        <f t="shared" si="14"/>
        <v>128024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13</v>
      </c>
      <c r="K194" s="2">
        <v>69555</v>
      </c>
      <c r="L194" s="2">
        <v>8</v>
      </c>
      <c r="M194" s="2">
        <v>13</v>
      </c>
      <c r="N194" s="4">
        <v>0.80503472222222228</v>
      </c>
      <c r="O194" s="19">
        <f t="shared" si="14"/>
        <v>556440</v>
      </c>
      <c r="P194" s="19">
        <f t="shared" si="15"/>
        <v>104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10</v>
      </c>
      <c r="K195" s="2">
        <v>45525</v>
      </c>
      <c r="L195" s="2">
        <v>1</v>
      </c>
      <c r="M195" s="2">
        <v>10</v>
      </c>
      <c r="N195" s="4">
        <v>0.52690972222222221</v>
      </c>
      <c r="O195" s="19">
        <f t="shared" si="14"/>
        <v>45525</v>
      </c>
      <c r="P195" s="19">
        <f t="shared" si="15"/>
        <v>10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11</v>
      </c>
      <c r="K196" s="2">
        <v>53946</v>
      </c>
      <c r="L196" s="2">
        <v>615</v>
      </c>
      <c r="M196" s="2">
        <v>11</v>
      </c>
      <c r="N196" s="4">
        <v>0.62437500000000001</v>
      </c>
      <c r="O196" s="19">
        <f t="shared" si="14"/>
        <v>33176790</v>
      </c>
      <c r="P196" s="19">
        <f t="shared" si="15"/>
        <v>6765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2246</v>
      </c>
      <c r="L197" s="2">
        <v>765</v>
      </c>
      <c r="M197" s="2">
        <v>1</v>
      </c>
      <c r="N197" s="4">
        <v>2.599537037037037E-2</v>
      </c>
      <c r="O197" s="19">
        <f t="shared" si="14"/>
        <v>1718190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3562</v>
      </c>
      <c r="L199" s="2">
        <v>0</v>
      </c>
      <c r="M199" s="2">
        <v>1</v>
      </c>
      <c r="N199" s="4">
        <v>4.1226851851851855E-2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H200" s="25" t="s">
        <v>514</v>
      </c>
      <c r="I200" s="25">
        <f>SUM(I147:I199)</f>
        <v>53</v>
      </c>
      <c r="J200" s="25">
        <f>SUM(J147:J199)</f>
        <v>124</v>
      </c>
      <c r="K200" s="25">
        <f>SUM(K147:K199)</f>
        <v>546920</v>
      </c>
      <c r="L200" s="25">
        <f>SUM(L147:L199)</f>
        <v>12557</v>
      </c>
      <c r="O200" s="27">
        <f>SUM(O147:O199)/$L$200/86400</f>
        <v>6.7424353282365734E-2</v>
      </c>
      <c r="P200" s="33">
        <f>SUM(P147:P199)/$L$200</f>
        <v>1.4416660030262005</v>
      </c>
      <c r="Q200" s="29">
        <f>1-O200/30</f>
        <v>0.99775252155725447</v>
      </c>
    </row>
    <row r="202" spans="1:17" ht="60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13</v>
      </c>
      <c r="M203" s="1">
        <f t="shared" si="16"/>
        <v>86294</v>
      </c>
      <c r="N203" s="30">
        <f>SUM(P2:P9)/$L$10</f>
        <v>4.8525655908985374E-2</v>
      </c>
      <c r="O203" s="11">
        <f>SUM(O2:O9)/$L$10/86400</f>
        <v>2.619803893747474E-3</v>
      </c>
      <c r="P203" s="11">
        <f>1-O203/30</f>
        <v>0.99991267320354171</v>
      </c>
      <c r="Q203" s="9">
        <f>P203*24</f>
        <v>23.997904156884999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327</v>
      </c>
      <c r="M204" s="1">
        <f t="shared" si="17"/>
        <v>1720954</v>
      </c>
      <c r="N204" s="30">
        <f>SUM(P12:P70)/$L$71</f>
        <v>2.826111349460414</v>
      </c>
      <c r="O204" s="11">
        <f>SUM(O12:O70)/$L$71/86400</f>
        <v>0.15231466928423093</v>
      </c>
      <c r="P204" s="11">
        <f t="shared" ref="P204:P206" si="18">1-O204/30</f>
        <v>0.99492284435719225</v>
      </c>
      <c r="Q204" s="9">
        <f t="shared" ref="Q204:Q206" si="19">P204*24</f>
        <v>23.878148264572616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137</v>
      </c>
      <c r="M205" s="1">
        <f>SUM(K73:K144)</f>
        <v>548091</v>
      </c>
      <c r="N205" s="30">
        <f>SUM(P73:P144)/$L$145</f>
        <v>3.8010462645087459</v>
      </c>
      <c r="O205" s="11">
        <f>SUM(O73:O144)/$L$145/86400</f>
        <v>0.17600041664396127</v>
      </c>
      <c r="P205" s="11">
        <f t="shared" si="18"/>
        <v>0.99413331944520134</v>
      </c>
      <c r="Q205" s="9">
        <f t="shared" si="19"/>
        <v>23.85919966668483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124</v>
      </c>
      <c r="M206" s="1">
        <f>SUM(K147:K199)</f>
        <v>546920</v>
      </c>
      <c r="N206" s="30">
        <f>SUM(P147:P199)/$L$200</f>
        <v>1.4416660030262005</v>
      </c>
      <c r="O206" s="11">
        <f>SUM(O147:O199)/$L$200/86400</f>
        <v>6.7424353282365734E-2</v>
      </c>
      <c r="P206" s="11">
        <f t="shared" si="18"/>
        <v>0.99775252155725447</v>
      </c>
      <c r="Q206" s="9">
        <f t="shared" si="19"/>
        <v>23.946060517374107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601</v>
      </c>
      <c r="M207" s="13">
        <f t="shared" si="20"/>
        <v>2902259</v>
      </c>
      <c r="N207" s="31">
        <f>AVERAGE(N203:N206)</f>
        <v>2.0293373182260868</v>
      </c>
      <c r="O207" s="15">
        <f t="shared" ref="O207:Q207" si="21">AVERAGE(O203:O206)</f>
        <v>9.9589810776076343E-2</v>
      </c>
      <c r="P207" s="15">
        <f>AVERAGE(P203:P206)</f>
        <v>0.9966803396407975</v>
      </c>
      <c r="Q207" s="14">
        <f t="shared" si="21"/>
        <v>23.920328151379138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122A-155D-4727-B480-98E41AAA787F}">
  <dimension ref="A1:Q207"/>
  <sheetViews>
    <sheetView topLeftCell="G10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3</v>
      </c>
      <c r="K4" s="2">
        <v>51840</v>
      </c>
      <c r="L4" s="2">
        <v>1</v>
      </c>
      <c r="M4" s="2">
        <v>3</v>
      </c>
      <c r="N4" s="4">
        <v>0.6</v>
      </c>
      <c r="O4" s="19">
        <f t="shared" si="0"/>
        <v>51840</v>
      </c>
      <c r="P4" s="19">
        <f t="shared" si="1"/>
        <v>3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2</v>
      </c>
      <c r="K5" s="2">
        <v>30150</v>
      </c>
      <c r="L5" s="2">
        <v>4</v>
      </c>
      <c r="M5" s="2">
        <v>2</v>
      </c>
      <c r="N5" s="4">
        <v>0.34895833333333331</v>
      </c>
      <c r="O5" s="19">
        <f t="shared" si="0"/>
        <v>120600</v>
      </c>
      <c r="P5" s="19">
        <f t="shared" si="1"/>
        <v>8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4</v>
      </c>
      <c r="K6" s="2">
        <v>118080</v>
      </c>
      <c r="L6" s="2">
        <v>3</v>
      </c>
      <c r="M6" s="2">
        <v>4</v>
      </c>
      <c r="N6" s="4">
        <v>1.3666666666666667</v>
      </c>
      <c r="O6" s="19">
        <f t="shared" si="0"/>
        <v>354240</v>
      </c>
      <c r="P6" s="19">
        <f t="shared" si="1"/>
        <v>12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2</v>
      </c>
      <c r="K7" s="2">
        <v>41900</v>
      </c>
      <c r="L7" s="2">
        <v>63</v>
      </c>
      <c r="M7" s="2">
        <v>2</v>
      </c>
      <c r="N7" s="4">
        <v>0.48495370370370372</v>
      </c>
      <c r="O7" s="19">
        <f t="shared" si="0"/>
        <v>2639700</v>
      </c>
      <c r="P7" s="19">
        <f t="shared" si="1"/>
        <v>126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</v>
      </c>
      <c r="K8" s="2">
        <v>15048</v>
      </c>
      <c r="L8" s="2">
        <v>3</v>
      </c>
      <c r="M8" s="2">
        <v>1</v>
      </c>
      <c r="N8" s="4">
        <v>0.17416666666666666</v>
      </c>
      <c r="O8" s="19">
        <f t="shared" si="0"/>
        <v>45144</v>
      </c>
      <c r="P8" s="19">
        <f t="shared" si="1"/>
        <v>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2</v>
      </c>
      <c r="K9" s="2">
        <v>42413</v>
      </c>
      <c r="L9" s="2">
        <v>1</v>
      </c>
      <c r="M9" s="2">
        <v>2</v>
      </c>
      <c r="N9" s="4">
        <v>0.4908912037037037</v>
      </c>
      <c r="O9" s="19">
        <f t="shared" si="0"/>
        <v>42413</v>
      </c>
      <c r="P9" s="19">
        <f t="shared" si="1"/>
        <v>2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14</v>
      </c>
      <c r="K10" s="25">
        <f t="shared" si="2"/>
        <v>299431</v>
      </c>
      <c r="L10" s="25">
        <f t="shared" si="2"/>
        <v>4307</v>
      </c>
      <c r="M10" s="24"/>
      <c r="N10" s="26"/>
      <c r="O10" s="27">
        <f>SUM(O2:O9)/$L$10/86400</f>
        <v>8.7442089320572021E-3</v>
      </c>
      <c r="P10" s="28">
        <f>SUM(P2:P9)/$L$10</f>
        <v>3.5755746459252377E-2</v>
      </c>
      <c r="Q10" s="29">
        <f>1-O10/31</f>
        <v>0.99971792874412724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22</v>
      </c>
      <c r="K12" s="2">
        <v>34919</v>
      </c>
      <c r="L12" s="2">
        <v>3</v>
      </c>
      <c r="M12" s="2">
        <v>22</v>
      </c>
      <c r="N12" s="4">
        <v>0.40415509259259258</v>
      </c>
      <c r="O12" s="19">
        <f t="shared" ref="O12" si="3">K12*L12</f>
        <v>104757</v>
      </c>
      <c r="P12" s="19">
        <f t="shared" ref="P12" si="4">J12*L12</f>
        <v>66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15</v>
      </c>
      <c r="K13" s="2">
        <v>12496</v>
      </c>
      <c r="L13" s="2">
        <v>0</v>
      </c>
      <c r="M13" s="2">
        <v>15</v>
      </c>
      <c r="N13" s="4">
        <v>0.14462962962962964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15</v>
      </c>
      <c r="K14" s="2">
        <v>12493</v>
      </c>
      <c r="L14" s="2">
        <v>102</v>
      </c>
      <c r="M14" s="2">
        <v>15</v>
      </c>
      <c r="N14" s="4">
        <v>0.14459490740740741</v>
      </c>
      <c r="O14" s="19">
        <f t="shared" si="5"/>
        <v>1274286</v>
      </c>
      <c r="P14" s="19">
        <f t="shared" si="6"/>
        <v>1530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15</v>
      </c>
      <c r="K15" s="2">
        <v>12484</v>
      </c>
      <c r="L15" s="2">
        <v>5</v>
      </c>
      <c r="M15" s="2">
        <v>15</v>
      </c>
      <c r="N15" s="4">
        <v>0.14449074074074075</v>
      </c>
      <c r="O15" s="19">
        <f t="shared" si="5"/>
        <v>62420</v>
      </c>
      <c r="P15" s="19">
        <f t="shared" si="6"/>
        <v>75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10</v>
      </c>
      <c r="K16" s="2">
        <v>16885</v>
      </c>
      <c r="L16" s="2">
        <v>85</v>
      </c>
      <c r="M16" s="2">
        <v>10</v>
      </c>
      <c r="N16" s="4">
        <v>0.19542824074074075</v>
      </c>
      <c r="O16" s="19">
        <f t="shared" si="5"/>
        <v>1435225</v>
      </c>
      <c r="P16" s="19">
        <f t="shared" si="6"/>
        <v>850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10</v>
      </c>
      <c r="K17" s="2">
        <v>16887</v>
      </c>
      <c r="L17" s="2">
        <v>4772</v>
      </c>
      <c r="M17" s="2">
        <v>10</v>
      </c>
      <c r="N17" s="4">
        <v>0.19545138888888888</v>
      </c>
      <c r="O17" s="19">
        <f t="shared" si="5"/>
        <v>80584764</v>
      </c>
      <c r="P17" s="19">
        <f t="shared" si="6"/>
        <v>47720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10</v>
      </c>
      <c r="K18" s="2">
        <v>16884</v>
      </c>
      <c r="L18" s="2">
        <v>2104</v>
      </c>
      <c r="M18" s="2">
        <v>10</v>
      </c>
      <c r="N18" s="4">
        <v>0.19541666666666666</v>
      </c>
      <c r="O18" s="19">
        <f t="shared" si="5"/>
        <v>35523936</v>
      </c>
      <c r="P18" s="19">
        <f t="shared" si="6"/>
        <v>21040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10</v>
      </c>
      <c r="K19" s="2">
        <v>16884</v>
      </c>
      <c r="L19" s="2">
        <v>1970</v>
      </c>
      <c r="M19" s="2">
        <v>10</v>
      </c>
      <c r="N19" s="4">
        <v>0.19541666666666666</v>
      </c>
      <c r="O19" s="19">
        <f t="shared" si="5"/>
        <v>33261480</v>
      </c>
      <c r="P19" s="19">
        <f t="shared" si="6"/>
        <v>19700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19</v>
      </c>
      <c r="K20" s="2">
        <v>48618</v>
      </c>
      <c r="L20" s="2">
        <v>159</v>
      </c>
      <c r="M20" s="2">
        <v>19</v>
      </c>
      <c r="N20" s="4">
        <v>0.56270833333333337</v>
      </c>
      <c r="O20" s="19">
        <f t="shared" si="5"/>
        <v>7730262</v>
      </c>
      <c r="P20" s="19">
        <f t="shared" si="6"/>
        <v>3021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3</v>
      </c>
      <c r="K22" s="2">
        <v>3204</v>
      </c>
      <c r="L22" s="2">
        <v>3901</v>
      </c>
      <c r="M22" s="2">
        <v>3</v>
      </c>
      <c r="N22" s="4">
        <v>3.7083333333333336E-2</v>
      </c>
      <c r="O22" s="19">
        <f t="shared" si="5"/>
        <v>12498804</v>
      </c>
      <c r="P22" s="19">
        <f t="shared" si="6"/>
        <v>11703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3</v>
      </c>
      <c r="K23" s="2">
        <v>3204</v>
      </c>
      <c r="L23" s="2">
        <v>1345</v>
      </c>
      <c r="M23" s="2">
        <v>3</v>
      </c>
      <c r="N23" s="4">
        <v>3.7083333333333336E-2</v>
      </c>
      <c r="O23" s="19">
        <f t="shared" si="5"/>
        <v>4309380</v>
      </c>
      <c r="P23" s="19">
        <f t="shared" si="6"/>
        <v>4035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5</v>
      </c>
      <c r="K26" s="2">
        <v>3255</v>
      </c>
      <c r="L26" s="2">
        <v>1</v>
      </c>
      <c r="M26" s="2">
        <v>5</v>
      </c>
      <c r="N26" s="4">
        <v>3.7673611111111109E-2</v>
      </c>
      <c r="O26" s="19">
        <f t="shared" si="5"/>
        <v>3255</v>
      </c>
      <c r="P26" s="19">
        <f t="shared" si="6"/>
        <v>5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6</v>
      </c>
      <c r="K27" s="2">
        <v>5273</v>
      </c>
      <c r="L27" s="2">
        <v>972</v>
      </c>
      <c r="M27" s="2">
        <v>6</v>
      </c>
      <c r="N27" s="4">
        <v>6.1030092592592594E-2</v>
      </c>
      <c r="O27" s="19">
        <f t="shared" si="5"/>
        <v>5125356</v>
      </c>
      <c r="P27" s="19">
        <f t="shared" si="6"/>
        <v>5832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4</v>
      </c>
      <c r="K29" s="2">
        <v>4806</v>
      </c>
      <c r="L29" s="2">
        <v>19</v>
      </c>
      <c r="M29" s="2">
        <v>4</v>
      </c>
      <c r="N29" s="4">
        <v>5.5625000000000001E-2</v>
      </c>
      <c r="O29" s="19">
        <f t="shared" si="5"/>
        <v>91314</v>
      </c>
      <c r="P29" s="19">
        <f t="shared" si="6"/>
        <v>76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17</v>
      </c>
      <c r="K30" s="2">
        <v>8936</v>
      </c>
      <c r="L30" s="2">
        <v>2389</v>
      </c>
      <c r="M30" s="2">
        <v>17</v>
      </c>
      <c r="N30" s="4">
        <v>0.10342592592592592</v>
      </c>
      <c r="O30" s="19">
        <f t="shared" si="5"/>
        <v>21348104</v>
      </c>
      <c r="P30" s="19">
        <f t="shared" si="6"/>
        <v>40613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16</v>
      </c>
      <c r="K31" s="2">
        <v>10278</v>
      </c>
      <c r="L31" s="2">
        <v>41</v>
      </c>
      <c r="M31" s="2">
        <v>16</v>
      </c>
      <c r="N31" s="4">
        <v>0.11895833333333333</v>
      </c>
      <c r="O31" s="19">
        <f t="shared" si="5"/>
        <v>421398</v>
      </c>
      <c r="P31" s="19">
        <f t="shared" si="6"/>
        <v>656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18</v>
      </c>
      <c r="K34" s="2">
        <v>14483</v>
      </c>
      <c r="L34" s="2">
        <v>385</v>
      </c>
      <c r="M34" s="2">
        <v>18</v>
      </c>
      <c r="N34" s="4">
        <v>0.16762731481481483</v>
      </c>
      <c r="O34" s="19">
        <f t="shared" si="5"/>
        <v>5575955</v>
      </c>
      <c r="P34" s="19">
        <f t="shared" si="6"/>
        <v>6930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7</v>
      </c>
      <c r="K35" s="2">
        <v>3999</v>
      </c>
      <c r="L35" s="2">
        <v>1</v>
      </c>
      <c r="M35" s="2">
        <v>7</v>
      </c>
      <c r="N35" s="4">
        <v>4.628472222222222E-2</v>
      </c>
      <c r="O35" s="19">
        <f t="shared" si="5"/>
        <v>3999</v>
      </c>
      <c r="P35" s="19">
        <f t="shared" si="6"/>
        <v>7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7</v>
      </c>
      <c r="K36" s="2">
        <v>7695</v>
      </c>
      <c r="L36" s="2">
        <v>854</v>
      </c>
      <c r="M36" s="2">
        <v>7</v>
      </c>
      <c r="N36" s="4">
        <v>8.9062500000000003E-2</v>
      </c>
      <c r="O36" s="19">
        <f t="shared" si="5"/>
        <v>6571530</v>
      </c>
      <c r="P36" s="19">
        <f t="shared" si="6"/>
        <v>5978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5</v>
      </c>
      <c r="K37" s="2">
        <v>4226</v>
      </c>
      <c r="L37" s="2">
        <v>1</v>
      </c>
      <c r="M37" s="2">
        <v>5</v>
      </c>
      <c r="N37" s="4">
        <v>4.8912037037037039E-2</v>
      </c>
      <c r="O37" s="19">
        <f t="shared" si="5"/>
        <v>4226</v>
      </c>
      <c r="P37" s="19">
        <f t="shared" si="6"/>
        <v>5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6</v>
      </c>
      <c r="K39" s="2">
        <v>5019</v>
      </c>
      <c r="L39" s="2">
        <v>1</v>
      </c>
      <c r="M39" s="2">
        <v>6</v>
      </c>
      <c r="N39" s="4">
        <v>5.8090277777777775E-2</v>
      </c>
      <c r="O39" s="19">
        <f t="shared" si="5"/>
        <v>5019</v>
      </c>
      <c r="P39" s="19">
        <f t="shared" si="6"/>
        <v>6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9</v>
      </c>
      <c r="K40" s="2">
        <v>7242</v>
      </c>
      <c r="L40" s="2">
        <v>220</v>
      </c>
      <c r="M40" s="2">
        <v>9</v>
      </c>
      <c r="N40" s="4">
        <v>8.3819444444444446E-2</v>
      </c>
      <c r="O40" s="19">
        <f t="shared" si="5"/>
        <v>1593240</v>
      </c>
      <c r="P40" s="19">
        <f t="shared" si="6"/>
        <v>1980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9</v>
      </c>
      <c r="K42" s="2">
        <v>12479</v>
      </c>
      <c r="L42" s="2">
        <v>2</v>
      </c>
      <c r="M42" s="2">
        <v>9</v>
      </c>
      <c r="N42" s="4">
        <v>0.14443287037037036</v>
      </c>
      <c r="O42" s="19">
        <f t="shared" si="5"/>
        <v>24958</v>
      </c>
      <c r="P42" s="19">
        <f t="shared" si="6"/>
        <v>18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6</v>
      </c>
      <c r="K43" s="2">
        <v>13167</v>
      </c>
      <c r="L43" s="2">
        <v>12</v>
      </c>
      <c r="M43" s="2">
        <v>6</v>
      </c>
      <c r="N43" s="4">
        <v>0.15239583333333334</v>
      </c>
      <c r="O43" s="19">
        <f t="shared" si="5"/>
        <v>158004</v>
      </c>
      <c r="P43" s="19">
        <f t="shared" si="6"/>
        <v>72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16</v>
      </c>
      <c r="K44" s="2">
        <v>16499</v>
      </c>
      <c r="L44" s="2">
        <v>22</v>
      </c>
      <c r="M44" s="2">
        <v>16</v>
      </c>
      <c r="N44" s="4">
        <v>0.19096064814814814</v>
      </c>
      <c r="O44" s="19">
        <f t="shared" si="5"/>
        <v>362978</v>
      </c>
      <c r="P44" s="19">
        <f t="shared" si="6"/>
        <v>352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15</v>
      </c>
      <c r="K45" s="2">
        <v>14116</v>
      </c>
      <c r="L45" s="2">
        <v>3</v>
      </c>
      <c r="M45" s="2">
        <v>15</v>
      </c>
      <c r="N45" s="4">
        <v>0.16337962962962962</v>
      </c>
      <c r="O45" s="19">
        <f t="shared" si="5"/>
        <v>42348</v>
      </c>
      <c r="P45" s="19">
        <f t="shared" si="6"/>
        <v>45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16</v>
      </c>
      <c r="K46" s="2">
        <v>18658</v>
      </c>
      <c r="L46" s="2">
        <v>3</v>
      </c>
      <c r="M46" s="2">
        <v>16</v>
      </c>
      <c r="N46" s="4">
        <v>0.21594907407407407</v>
      </c>
      <c r="O46" s="19">
        <f t="shared" si="5"/>
        <v>55974</v>
      </c>
      <c r="P46" s="19">
        <f t="shared" si="6"/>
        <v>48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11</v>
      </c>
      <c r="K47" s="2">
        <v>14380</v>
      </c>
      <c r="L47" s="2">
        <v>37</v>
      </c>
      <c r="M47" s="2">
        <v>11</v>
      </c>
      <c r="N47" s="4">
        <v>0.16643518518518519</v>
      </c>
      <c r="O47" s="19">
        <f t="shared" si="5"/>
        <v>532060</v>
      </c>
      <c r="P47" s="19">
        <f t="shared" si="6"/>
        <v>407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22</v>
      </c>
      <c r="K48" s="2">
        <v>28182</v>
      </c>
      <c r="L48" s="2">
        <v>38</v>
      </c>
      <c r="M48" s="2">
        <v>22</v>
      </c>
      <c r="N48" s="4">
        <v>0.32618055555555553</v>
      </c>
      <c r="O48" s="19">
        <f t="shared" si="5"/>
        <v>1070916</v>
      </c>
      <c r="P48" s="19">
        <f t="shared" si="6"/>
        <v>836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9</v>
      </c>
      <c r="K49" s="2">
        <v>20058</v>
      </c>
      <c r="L49" s="2">
        <v>1</v>
      </c>
      <c r="M49" s="2">
        <v>9</v>
      </c>
      <c r="N49" s="4">
        <v>0.23215277777777779</v>
      </c>
      <c r="O49" s="19">
        <f t="shared" si="5"/>
        <v>20058</v>
      </c>
      <c r="P49" s="19">
        <f t="shared" si="6"/>
        <v>9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7</v>
      </c>
      <c r="K50" s="2">
        <v>8478</v>
      </c>
      <c r="L50" s="2">
        <v>5</v>
      </c>
      <c r="M50" s="2">
        <v>7</v>
      </c>
      <c r="N50" s="4">
        <v>9.8125000000000004E-2</v>
      </c>
      <c r="O50" s="19">
        <f t="shared" si="5"/>
        <v>42390</v>
      </c>
      <c r="P50" s="19">
        <f t="shared" si="6"/>
        <v>35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54</v>
      </c>
      <c r="K51" s="2">
        <v>42056</v>
      </c>
      <c r="L51" s="2">
        <v>83</v>
      </c>
      <c r="M51" s="2">
        <v>54</v>
      </c>
      <c r="N51" s="4">
        <v>0.48675925925925928</v>
      </c>
      <c r="O51" s="19">
        <f t="shared" si="5"/>
        <v>3490648</v>
      </c>
      <c r="P51" s="19">
        <f t="shared" si="6"/>
        <v>4482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9</v>
      </c>
      <c r="K52" s="2">
        <v>11510</v>
      </c>
      <c r="L52" s="2">
        <v>12</v>
      </c>
      <c r="M52" s="2">
        <v>9</v>
      </c>
      <c r="N52" s="4">
        <v>0.13321759259259258</v>
      </c>
      <c r="O52" s="19">
        <f t="shared" si="5"/>
        <v>138120</v>
      </c>
      <c r="P52" s="19">
        <f t="shared" si="6"/>
        <v>108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5</v>
      </c>
      <c r="K53" s="2">
        <v>3442</v>
      </c>
      <c r="L53" s="2">
        <v>978</v>
      </c>
      <c r="M53" s="2">
        <v>5</v>
      </c>
      <c r="N53" s="4">
        <v>3.9837962962962964E-2</v>
      </c>
      <c r="O53" s="19">
        <f t="shared" si="5"/>
        <v>3366276</v>
      </c>
      <c r="P53" s="19">
        <f t="shared" si="6"/>
        <v>4890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22</v>
      </c>
      <c r="K54" s="2">
        <v>13621</v>
      </c>
      <c r="L54" s="2">
        <v>1384</v>
      </c>
      <c r="M54" s="2">
        <v>22</v>
      </c>
      <c r="N54" s="4">
        <v>0.15765046296296295</v>
      </c>
      <c r="O54" s="19">
        <f t="shared" si="5"/>
        <v>18851464</v>
      </c>
      <c r="P54" s="19">
        <f t="shared" si="6"/>
        <v>30448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21</v>
      </c>
      <c r="K56" s="2">
        <v>17527</v>
      </c>
      <c r="L56" s="2">
        <v>22</v>
      </c>
      <c r="M56" s="2">
        <v>21</v>
      </c>
      <c r="N56" s="4">
        <v>0.2028587962962963</v>
      </c>
      <c r="O56" s="19">
        <f t="shared" si="5"/>
        <v>385594</v>
      </c>
      <c r="P56" s="19">
        <f t="shared" si="6"/>
        <v>462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0</v>
      </c>
      <c r="K57" s="2">
        <v>0</v>
      </c>
      <c r="L57" s="2">
        <v>712</v>
      </c>
      <c r="M57" s="2">
        <v>0</v>
      </c>
      <c r="N57" s="4">
        <v>0</v>
      </c>
      <c r="O57" s="19">
        <f t="shared" si="5"/>
        <v>0</v>
      </c>
      <c r="P57" s="19">
        <f t="shared" si="6"/>
        <v>0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40</v>
      </c>
      <c r="K58" s="2">
        <v>41476</v>
      </c>
      <c r="L58" s="2">
        <v>8</v>
      </c>
      <c r="M58" s="2">
        <v>40</v>
      </c>
      <c r="N58" s="4">
        <v>0.4800462962962963</v>
      </c>
      <c r="O58" s="19">
        <f t="shared" si="5"/>
        <v>331808</v>
      </c>
      <c r="P58" s="19">
        <f t="shared" si="6"/>
        <v>320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18</v>
      </c>
      <c r="K59" s="2">
        <v>56760</v>
      </c>
      <c r="L59" s="2">
        <v>2</v>
      </c>
      <c r="M59" s="2">
        <v>18</v>
      </c>
      <c r="N59" s="4">
        <v>0.65694444444444444</v>
      </c>
      <c r="O59" s="19">
        <f t="shared" si="5"/>
        <v>113520</v>
      </c>
      <c r="P59" s="19">
        <f t="shared" si="6"/>
        <v>36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10</v>
      </c>
      <c r="K60" s="2">
        <v>13309</v>
      </c>
      <c r="L60" s="2">
        <v>33</v>
      </c>
      <c r="M60" s="2">
        <v>10</v>
      </c>
      <c r="N60" s="4">
        <v>0.15403935185185186</v>
      </c>
      <c r="O60" s="19">
        <f t="shared" si="5"/>
        <v>439197</v>
      </c>
      <c r="P60" s="19">
        <f t="shared" si="6"/>
        <v>330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15</v>
      </c>
      <c r="K62" s="2">
        <v>18641</v>
      </c>
      <c r="L62" s="2">
        <v>262</v>
      </c>
      <c r="M62" s="2">
        <v>15</v>
      </c>
      <c r="N62" s="4">
        <v>0.21575231481481483</v>
      </c>
      <c r="O62" s="19">
        <f t="shared" si="5"/>
        <v>4883942</v>
      </c>
      <c r="P62" s="19">
        <f t="shared" si="6"/>
        <v>3930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18</v>
      </c>
      <c r="K63" s="2">
        <v>25586</v>
      </c>
      <c r="L63" s="2">
        <v>504</v>
      </c>
      <c r="M63" s="2">
        <v>18</v>
      </c>
      <c r="N63" s="4">
        <v>0.29613425925925924</v>
      </c>
      <c r="O63" s="19">
        <f t="shared" si="5"/>
        <v>12895344</v>
      </c>
      <c r="P63" s="19">
        <f t="shared" si="6"/>
        <v>9072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56</v>
      </c>
      <c r="K64" s="2">
        <v>86407</v>
      </c>
      <c r="L64" s="2">
        <v>246</v>
      </c>
      <c r="M64" s="2">
        <v>56</v>
      </c>
      <c r="N64" s="4">
        <v>1.0000810185185185</v>
      </c>
      <c r="O64" s="19">
        <f t="shared" si="5"/>
        <v>21256122</v>
      </c>
      <c r="P64" s="19">
        <f t="shared" si="6"/>
        <v>13776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17</v>
      </c>
      <c r="K65" s="2">
        <v>25704</v>
      </c>
      <c r="L65" s="2">
        <v>115</v>
      </c>
      <c r="M65" s="2">
        <v>17</v>
      </c>
      <c r="N65" s="4">
        <v>0.29749999999999999</v>
      </c>
      <c r="O65" s="19">
        <f t="shared" si="5"/>
        <v>2955960</v>
      </c>
      <c r="P65" s="19">
        <f t="shared" si="6"/>
        <v>1955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10</v>
      </c>
      <c r="K67" s="2">
        <v>5647</v>
      </c>
      <c r="L67" s="2">
        <v>63</v>
      </c>
      <c r="M67" s="2">
        <v>10</v>
      </c>
      <c r="N67" s="4">
        <v>6.535879629629629E-2</v>
      </c>
      <c r="O67" s="19">
        <f t="shared" si="5"/>
        <v>355761</v>
      </c>
      <c r="P67" s="19">
        <f t="shared" si="6"/>
        <v>630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7</v>
      </c>
      <c r="K68" s="2">
        <v>7663</v>
      </c>
      <c r="L68" s="2">
        <v>37</v>
      </c>
      <c r="M68" s="2">
        <v>7</v>
      </c>
      <c r="N68" s="4">
        <v>8.8692129629629635E-2</v>
      </c>
      <c r="O68" s="19">
        <f t="shared" si="5"/>
        <v>283531</v>
      </c>
      <c r="P68" s="19">
        <f t="shared" si="6"/>
        <v>259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61</v>
      </c>
      <c r="K69" s="2">
        <v>41943</v>
      </c>
      <c r="L69" s="2">
        <v>182</v>
      </c>
      <c r="M69" s="2">
        <v>61</v>
      </c>
      <c r="N69" s="4">
        <v>0.48545138888888889</v>
      </c>
      <c r="O69" s="19">
        <f t="shared" si="5"/>
        <v>7633626</v>
      </c>
      <c r="P69" s="19">
        <f t="shared" si="6"/>
        <v>11102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6</v>
      </c>
      <c r="K70" s="2">
        <v>6034</v>
      </c>
      <c r="L70" s="2">
        <v>1</v>
      </c>
      <c r="M70" s="2">
        <v>6</v>
      </c>
      <c r="N70" s="4">
        <v>6.9837962962962963E-2</v>
      </c>
      <c r="O70" s="19">
        <f t="shared" si="5"/>
        <v>6034</v>
      </c>
      <c r="P70" s="19">
        <f t="shared" si="6"/>
        <v>6</v>
      </c>
    </row>
    <row r="71" spans="1:17" s="25" customFormat="1" x14ac:dyDescent="0.25">
      <c r="H71" s="25" t="s">
        <v>516</v>
      </c>
      <c r="I71" s="25">
        <f>SUM(I12:I70)</f>
        <v>59</v>
      </c>
      <c r="J71" s="25">
        <f>SUM(J12:J70)</f>
        <v>712</v>
      </c>
      <c r="K71" s="25">
        <f t="shared" ref="K71:L71" si="7">SUM(K12:K70)</f>
        <v>833513</v>
      </c>
      <c r="L71" s="25">
        <f t="shared" si="7"/>
        <v>30301</v>
      </c>
      <c r="O71" s="27">
        <f>SUM(O12:O70)/$L$71/86400</f>
        <v>0.11353117509567585</v>
      </c>
      <c r="P71" s="33">
        <f>SUM(P12:P70)/$L$71</f>
        <v>8.4306128510610208</v>
      </c>
      <c r="Q71" s="29">
        <f>1-O71/31</f>
        <v>0.99633770402917177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3</v>
      </c>
      <c r="K73" s="2">
        <v>11259</v>
      </c>
      <c r="L73" s="2">
        <v>15</v>
      </c>
      <c r="M73" s="2">
        <v>3</v>
      </c>
      <c r="N73" s="4">
        <v>0.1303125</v>
      </c>
      <c r="O73" s="19">
        <f t="shared" ref="O73" si="8">K73*L73</f>
        <v>168885</v>
      </c>
      <c r="P73" s="19">
        <f t="shared" ref="P73" si="9">J73*L73</f>
        <v>45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2</v>
      </c>
      <c r="K74" s="2">
        <v>8619</v>
      </c>
      <c r="L74" s="2">
        <v>4</v>
      </c>
      <c r="M74" s="2">
        <v>2</v>
      </c>
      <c r="N74" s="4">
        <v>9.975694444444444E-2</v>
      </c>
      <c r="O74" s="19">
        <f t="shared" ref="O74:O137" si="10">K74*L74</f>
        <v>34476</v>
      </c>
      <c r="P74" s="19">
        <f t="shared" ref="P74:P137" si="11">J74*L74</f>
        <v>8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2</v>
      </c>
      <c r="K75" s="2">
        <v>8741</v>
      </c>
      <c r="L75" s="2">
        <v>1</v>
      </c>
      <c r="M75" s="2">
        <v>2</v>
      </c>
      <c r="N75" s="4">
        <v>0.10116898148148148</v>
      </c>
      <c r="O75" s="19">
        <f t="shared" si="10"/>
        <v>8741</v>
      </c>
      <c r="P75" s="19">
        <f t="shared" si="11"/>
        <v>2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5354</v>
      </c>
      <c r="L76" s="2">
        <v>1</v>
      </c>
      <c r="M76" s="2">
        <v>1</v>
      </c>
      <c r="N76" s="4">
        <v>6.1967592592592595E-2</v>
      </c>
      <c r="O76" s="19">
        <f t="shared" si="10"/>
        <v>5354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5626</v>
      </c>
      <c r="L77" s="2">
        <v>18</v>
      </c>
      <c r="M77" s="2">
        <v>1</v>
      </c>
      <c r="N77" s="4">
        <v>6.5115740740740738E-2</v>
      </c>
      <c r="O77" s="19">
        <f t="shared" si="10"/>
        <v>101268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4</v>
      </c>
      <c r="K78" s="2">
        <v>22611</v>
      </c>
      <c r="L78" s="2">
        <v>102</v>
      </c>
      <c r="M78" s="2">
        <v>4</v>
      </c>
      <c r="N78" s="4">
        <v>0.26170138888888889</v>
      </c>
      <c r="O78" s="19">
        <f t="shared" si="10"/>
        <v>2306322</v>
      </c>
      <c r="P78" s="19">
        <f t="shared" si="11"/>
        <v>408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2</v>
      </c>
      <c r="K79" s="2">
        <v>11195</v>
      </c>
      <c r="L79" s="2">
        <v>2</v>
      </c>
      <c r="M79" s="2">
        <v>2</v>
      </c>
      <c r="N79" s="4">
        <v>0.12957175925925926</v>
      </c>
      <c r="O79" s="19">
        <f t="shared" si="10"/>
        <v>22390</v>
      </c>
      <c r="P79" s="19">
        <f t="shared" si="11"/>
        <v>4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0</v>
      </c>
      <c r="K80" s="2">
        <v>0</v>
      </c>
      <c r="L80" s="2">
        <v>19</v>
      </c>
      <c r="M80" s="2">
        <v>0</v>
      </c>
      <c r="N80" s="4">
        <v>0</v>
      </c>
      <c r="O80" s="19">
        <f t="shared" si="10"/>
        <v>0</v>
      </c>
      <c r="P80" s="19">
        <f t="shared" si="11"/>
        <v>0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3</v>
      </c>
      <c r="K81" s="2">
        <v>16846</v>
      </c>
      <c r="L81" s="2">
        <v>58</v>
      </c>
      <c r="M81" s="2">
        <v>3</v>
      </c>
      <c r="N81" s="4">
        <v>0.19497685185185185</v>
      </c>
      <c r="O81" s="19">
        <f t="shared" si="10"/>
        <v>977068</v>
      </c>
      <c r="P81" s="19">
        <f t="shared" si="11"/>
        <v>174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7205</v>
      </c>
      <c r="L82" s="2">
        <v>62</v>
      </c>
      <c r="M82" s="2">
        <v>2</v>
      </c>
      <c r="N82" s="4">
        <v>8.3391203703703703E-2</v>
      </c>
      <c r="O82" s="19">
        <f t="shared" si="10"/>
        <v>446710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3</v>
      </c>
      <c r="K83" s="2">
        <v>13933</v>
      </c>
      <c r="L83" s="2">
        <v>24</v>
      </c>
      <c r="M83" s="2">
        <v>3</v>
      </c>
      <c r="N83" s="4">
        <v>0.16126157407407407</v>
      </c>
      <c r="O83" s="19">
        <f t="shared" si="10"/>
        <v>334392</v>
      </c>
      <c r="P83" s="19">
        <f t="shared" si="11"/>
        <v>72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3</v>
      </c>
      <c r="K84" s="2">
        <v>28758</v>
      </c>
      <c r="L84" s="2">
        <v>22</v>
      </c>
      <c r="M84" s="2">
        <v>3</v>
      </c>
      <c r="N84" s="4">
        <v>0.33284722222222224</v>
      </c>
      <c r="O84" s="19">
        <f t="shared" si="10"/>
        <v>632676</v>
      </c>
      <c r="P84" s="19">
        <f t="shared" si="11"/>
        <v>66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4133</v>
      </c>
      <c r="L86" s="2">
        <v>1</v>
      </c>
      <c r="M86" s="2">
        <v>1</v>
      </c>
      <c r="N86" s="4">
        <v>4.7835648148148148E-2</v>
      </c>
      <c r="O86" s="19">
        <f t="shared" si="10"/>
        <v>4133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2970</v>
      </c>
      <c r="L87" s="2">
        <v>2</v>
      </c>
      <c r="M87" s="2">
        <v>1</v>
      </c>
      <c r="N87" s="4">
        <v>3.4375000000000003E-2</v>
      </c>
      <c r="O87" s="19">
        <f t="shared" si="10"/>
        <v>5940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3039</v>
      </c>
      <c r="L88" s="2">
        <v>1</v>
      </c>
      <c r="M88" s="2">
        <v>1</v>
      </c>
      <c r="N88" s="4">
        <v>3.5173611111111114E-2</v>
      </c>
      <c r="O88" s="19">
        <f t="shared" si="10"/>
        <v>3039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3265</v>
      </c>
      <c r="L89" s="2">
        <v>73</v>
      </c>
      <c r="M89" s="2">
        <v>1</v>
      </c>
      <c r="N89" s="4">
        <v>3.7789351851851852E-2</v>
      </c>
      <c r="O89" s="19">
        <f t="shared" si="10"/>
        <v>238345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3265</v>
      </c>
      <c r="L90" s="2">
        <v>81</v>
      </c>
      <c r="M90" s="2">
        <v>1</v>
      </c>
      <c r="N90" s="4">
        <v>3.7789351851851852E-2</v>
      </c>
      <c r="O90" s="19">
        <f t="shared" si="10"/>
        <v>264465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2</v>
      </c>
      <c r="K91" s="2">
        <v>6437</v>
      </c>
      <c r="L91" s="2">
        <v>158</v>
      </c>
      <c r="M91" s="2">
        <v>2</v>
      </c>
      <c r="N91" s="4">
        <v>7.4502314814814813E-2</v>
      </c>
      <c r="O91" s="19">
        <f t="shared" si="10"/>
        <v>1017046</v>
      </c>
      <c r="P91" s="19">
        <f t="shared" si="11"/>
        <v>316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5871</v>
      </c>
      <c r="L92" s="2">
        <v>1</v>
      </c>
      <c r="M92" s="2">
        <v>1</v>
      </c>
      <c r="N92" s="4">
        <v>6.7951388888888895E-2</v>
      </c>
      <c r="O92" s="19">
        <f t="shared" si="10"/>
        <v>5871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5016</v>
      </c>
      <c r="L94" s="2">
        <v>56</v>
      </c>
      <c r="M94" s="2">
        <v>2</v>
      </c>
      <c r="N94" s="4">
        <v>5.8055555555555555E-2</v>
      </c>
      <c r="O94" s="19">
        <f t="shared" si="10"/>
        <v>280896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4814</v>
      </c>
      <c r="L95" s="2">
        <v>81</v>
      </c>
      <c r="M95" s="2">
        <v>2</v>
      </c>
      <c r="N95" s="4">
        <v>5.5717592592592589E-2</v>
      </c>
      <c r="O95" s="19">
        <f t="shared" si="10"/>
        <v>389934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4</v>
      </c>
      <c r="K96" s="2">
        <v>17834</v>
      </c>
      <c r="L96" s="2">
        <v>96</v>
      </c>
      <c r="M96" s="2">
        <v>4</v>
      </c>
      <c r="N96" s="4">
        <v>0.20641203703703703</v>
      </c>
      <c r="O96" s="19">
        <f t="shared" si="10"/>
        <v>1712064</v>
      </c>
      <c r="P96" s="19">
        <f t="shared" si="11"/>
        <v>384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5</v>
      </c>
      <c r="K97" s="2">
        <v>19602</v>
      </c>
      <c r="L97" s="2">
        <v>1080</v>
      </c>
      <c r="M97" s="2">
        <v>5</v>
      </c>
      <c r="N97" s="4">
        <v>0.22687499999999999</v>
      </c>
      <c r="O97" s="19">
        <f t="shared" si="10"/>
        <v>21170160</v>
      </c>
      <c r="P97" s="19">
        <f t="shared" si="11"/>
        <v>5400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5</v>
      </c>
      <c r="K98" s="2">
        <v>23135</v>
      </c>
      <c r="L98" s="2">
        <v>171</v>
      </c>
      <c r="M98" s="2">
        <v>5</v>
      </c>
      <c r="N98" s="4">
        <v>0.26776620370370369</v>
      </c>
      <c r="O98" s="19">
        <f t="shared" si="10"/>
        <v>3956085</v>
      </c>
      <c r="P98" s="19">
        <f t="shared" si="11"/>
        <v>855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24467</v>
      </c>
      <c r="L99" s="2">
        <v>24</v>
      </c>
      <c r="M99" s="2">
        <v>3</v>
      </c>
      <c r="N99" s="4">
        <v>0.28318287037037038</v>
      </c>
      <c r="O99" s="19">
        <f t="shared" si="10"/>
        <v>587208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3</v>
      </c>
      <c r="K100" s="2">
        <v>12362</v>
      </c>
      <c r="L100" s="2">
        <v>598</v>
      </c>
      <c r="M100" s="2">
        <v>3</v>
      </c>
      <c r="N100" s="4">
        <v>0.14307870370370371</v>
      </c>
      <c r="O100" s="19">
        <f t="shared" si="10"/>
        <v>7392476</v>
      </c>
      <c r="P100" s="19">
        <f t="shared" si="11"/>
        <v>1794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5</v>
      </c>
      <c r="K101" s="2">
        <v>13786</v>
      </c>
      <c r="L101" s="2">
        <v>58</v>
      </c>
      <c r="M101" s="2">
        <v>5</v>
      </c>
      <c r="N101" s="4">
        <v>0.15956018518518519</v>
      </c>
      <c r="O101" s="19">
        <f t="shared" si="10"/>
        <v>799588</v>
      </c>
      <c r="P101" s="19">
        <f t="shared" si="11"/>
        <v>290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5</v>
      </c>
      <c r="K102" s="2">
        <v>17796</v>
      </c>
      <c r="L102" s="2">
        <v>180</v>
      </c>
      <c r="M102" s="2">
        <v>5</v>
      </c>
      <c r="N102" s="4">
        <v>0.20597222222222222</v>
      </c>
      <c r="O102" s="19">
        <f t="shared" si="10"/>
        <v>3203280</v>
      </c>
      <c r="P102" s="19">
        <f t="shared" si="11"/>
        <v>900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5</v>
      </c>
      <c r="K104" s="2">
        <v>18181</v>
      </c>
      <c r="L104" s="2">
        <v>137</v>
      </c>
      <c r="M104" s="2">
        <v>5</v>
      </c>
      <c r="N104" s="4">
        <v>0.21042824074074074</v>
      </c>
      <c r="O104" s="19">
        <f t="shared" si="10"/>
        <v>2490797</v>
      </c>
      <c r="P104" s="19">
        <f t="shared" si="11"/>
        <v>685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2</v>
      </c>
      <c r="K105" s="2">
        <v>8919</v>
      </c>
      <c r="L105" s="2">
        <v>113</v>
      </c>
      <c r="M105" s="2">
        <v>2</v>
      </c>
      <c r="N105" s="4">
        <v>0.10322916666666666</v>
      </c>
      <c r="O105" s="19">
        <f t="shared" si="10"/>
        <v>1007847</v>
      </c>
      <c r="P105" s="19">
        <f t="shared" si="11"/>
        <v>226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6123</v>
      </c>
      <c r="L106" s="2">
        <v>21</v>
      </c>
      <c r="M106" s="2">
        <v>1</v>
      </c>
      <c r="N106" s="4">
        <v>7.0868055555555559E-2</v>
      </c>
      <c r="O106" s="19">
        <f t="shared" si="10"/>
        <v>128583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4</v>
      </c>
      <c r="K107" s="2">
        <v>21687</v>
      </c>
      <c r="L107" s="2">
        <v>94</v>
      </c>
      <c r="M107" s="2">
        <v>4</v>
      </c>
      <c r="N107" s="4">
        <v>0.25100694444444444</v>
      </c>
      <c r="O107" s="19">
        <f t="shared" si="10"/>
        <v>2038578</v>
      </c>
      <c r="P107" s="19">
        <f t="shared" si="11"/>
        <v>376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4593</v>
      </c>
      <c r="L108" s="2">
        <v>51</v>
      </c>
      <c r="M108" s="2">
        <v>1</v>
      </c>
      <c r="N108" s="4">
        <v>5.3159722222222219E-2</v>
      </c>
      <c r="O108" s="19">
        <f t="shared" si="10"/>
        <v>234243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0</v>
      </c>
      <c r="K109" s="2">
        <v>0</v>
      </c>
      <c r="L109" s="2">
        <v>64</v>
      </c>
      <c r="M109" s="2">
        <v>0</v>
      </c>
      <c r="N109" s="4">
        <v>0</v>
      </c>
      <c r="O109" s="19">
        <f t="shared" si="10"/>
        <v>0</v>
      </c>
      <c r="P109" s="19">
        <f t="shared" si="11"/>
        <v>0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15812</v>
      </c>
      <c r="L110" s="2">
        <v>24</v>
      </c>
      <c r="M110" s="2">
        <v>2</v>
      </c>
      <c r="N110" s="4">
        <v>0.18300925925925926</v>
      </c>
      <c r="O110" s="19">
        <f t="shared" si="10"/>
        <v>379488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0</v>
      </c>
      <c r="K111" s="2">
        <v>0</v>
      </c>
      <c r="L111" s="2">
        <v>8</v>
      </c>
      <c r="M111" s="2">
        <v>0</v>
      </c>
      <c r="N111" s="4">
        <v>0</v>
      </c>
      <c r="O111" s="19">
        <f t="shared" si="10"/>
        <v>0</v>
      </c>
      <c r="P111" s="19">
        <f t="shared" si="11"/>
        <v>0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0</v>
      </c>
      <c r="K112" s="2">
        <v>0</v>
      </c>
      <c r="L112" s="2">
        <v>5</v>
      </c>
      <c r="M112" s="2">
        <v>0</v>
      </c>
      <c r="N112" s="4">
        <v>0</v>
      </c>
      <c r="O112" s="19">
        <f t="shared" si="10"/>
        <v>0</v>
      </c>
      <c r="P112" s="19">
        <f t="shared" si="11"/>
        <v>0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6</v>
      </c>
      <c r="K113" s="2">
        <v>21209</v>
      </c>
      <c r="L113" s="2">
        <v>97</v>
      </c>
      <c r="M113" s="2">
        <v>6</v>
      </c>
      <c r="N113" s="4">
        <v>0.24547453703703703</v>
      </c>
      <c r="O113" s="19">
        <f t="shared" si="10"/>
        <v>2057273</v>
      </c>
      <c r="P113" s="19">
        <f t="shared" si="11"/>
        <v>582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7355</v>
      </c>
      <c r="L114" s="2">
        <v>9</v>
      </c>
      <c r="M114" s="2">
        <v>2</v>
      </c>
      <c r="N114" s="4">
        <v>8.5127314814814808E-2</v>
      </c>
      <c r="O114" s="19">
        <f t="shared" si="10"/>
        <v>66195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3</v>
      </c>
      <c r="K115" s="2">
        <v>10525</v>
      </c>
      <c r="L115" s="2">
        <v>2</v>
      </c>
      <c r="M115" s="2">
        <v>3</v>
      </c>
      <c r="N115" s="4">
        <v>0.12181712962962964</v>
      </c>
      <c r="O115" s="19">
        <f t="shared" si="10"/>
        <v>21050</v>
      </c>
      <c r="P115" s="19">
        <f t="shared" si="11"/>
        <v>6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1</v>
      </c>
      <c r="K116" s="2">
        <v>2691</v>
      </c>
      <c r="L116" s="2">
        <v>4</v>
      </c>
      <c r="M116" s="2">
        <v>1</v>
      </c>
      <c r="N116" s="4">
        <v>3.1145833333333334E-2</v>
      </c>
      <c r="O116" s="19">
        <f t="shared" si="10"/>
        <v>10764</v>
      </c>
      <c r="P116" s="19">
        <f t="shared" si="11"/>
        <v>4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2</v>
      </c>
      <c r="K117" s="2">
        <v>5986</v>
      </c>
      <c r="L117" s="2">
        <v>1</v>
      </c>
      <c r="M117" s="2">
        <v>2</v>
      </c>
      <c r="N117" s="4">
        <v>6.9282407407407404E-2</v>
      </c>
      <c r="O117" s="19">
        <f t="shared" si="10"/>
        <v>5986</v>
      </c>
      <c r="P117" s="19">
        <f t="shared" si="11"/>
        <v>2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8932</v>
      </c>
      <c r="L118" s="2">
        <v>8</v>
      </c>
      <c r="M118" s="2">
        <v>4</v>
      </c>
      <c r="N118" s="4">
        <v>0.10337962962962963</v>
      </c>
      <c r="O118" s="19">
        <f t="shared" si="10"/>
        <v>71456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3660</v>
      </c>
      <c r="L119" s="2">
        <v>39</v>
      </c>
      <c r="M119" s="2">
        <v>1</v>
      </c>
      <c r="N119" s="4">
        <v>4.2361111111111113E-2</v>
      </c>
      <c r="O119" s="19">
        <f t="shared" si="10"/>
        <v>142740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2</v>
      </c>
      <c r="K120" s="2">
        <v>5866</v>
      </c>
      <c r="L120" s="2">
        <v>238</v>
      </c>
      <c r="M120" s="2">
        <v>2</v>
      </c>
      <c r="N120" s="4">
        <v>6.789351851851852E-2</v>
      </c>
      <c r="O120" s="19">
        <f t="shared" si="10"/>
        <v>1396108</v>
      </c>
      <c r="P120" s="19">
        <f t="shared" si="11"/>
        <v>476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7344</v>
      </c>
      <c r="L121" s="2">
        <v>157</v>
      </c>
      <c r="M121" s="2">
        <v>1</v>
      </c>
      <c r="N121" s="4">
        <v>8.5000000000000006E-2</v>
      </c>
      <c r="O121" s="19">
        <f t="shared" si="10"/>
        <v>1153008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4389</v>
      </c>
      <c r="L122" s="2">
        <v>165</v>
      </c>
      <c r="M122" s="2">
        <v>1</v>
      </c>
      <c r="N122" s="4">
        <v>5.0798611111111114E-2</v>
      </c>
      <c r="O122" s="19">
        <f t="shared" si="10"/>
        <v>724185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0</v>
      </c>
      <c r="K123" s="2">
        <v>0</v>
      </c>
      <c r="L123" s="2">
        <v>45</v>
      </c>
      <c r="M123" s="2">
        <v>0</v>
      </c>
      <c r="N123" s="4">
        <v>0</v>
      </c>
      <c r="O123" s="19">
        <f t="shared" si="10"/>
        <v>0</v>
      </c>
      <c r="P123" s="19">
        <f t="shared" si="11"/>
        <v>0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4744</v>
      </c>
      <c r="L124" s="2">
        <v>48</v>
      </c>
      <c r="M124" s="2">
        <v>1</v>
      </c>
      <c r="N124" s="4">
        <v>5.4907407407407405E-2</v>
      </c>
      <c r="O124" s="19">
        <f t="shared" si="10"/>
        <v>227712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4571</v>
      </c>
      <c r="L126" s="2">
        <v>7</v>
      </c>
      <c r="M126" s="2">
        <v>1</v>
      </c>
      <c r="N126" s="4">
        <v>5.2905092592592594E-2</v>
      </c>
      <c r="O126" s="19">
        <f t="shared" si="10"/>
        <v>31997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3791</v>
      </c>
      <c r="L128" s="2">
        <v>33</v>
      </c>
      <c r="M128" s="2">
        <v>1</v>
      </c>
      <c r="N128" s="4">
        <v>4.3877314814814813E-2</v>
      </c>
      <c r="O128" s="19">
        <f t="shared" si="10"/>
        <v>125103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3744</v>
      </c>
      <c r="L129" s="2">
        <v>36</v>
      </c>
      <c r="M129" s="2">
        <v>1</v>
      </c>
      <c r="N129" s="4">
        <v>4.3333333333333335E-2</v>
      </c>
      <c r="O129" s="19">
        <f t="shared" si="10"/>
        <v>134784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13414</v>
      </c>
      <c r="L130" s="2">
        <v>62</v>
      </c>
      <c r="M130" s="2">
        <v>3</v>
      </c>
      <c r="N130" s="4">
        <v>0.15525462962962963</v>
      </c>
      <c r="O130" s="19">
        <f t="shared" si="10"/>
        <v>831668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7415</v>
      </c>
      <c r="L131" s="2">
        <v>81</v>
      </c>
      <c r="M131" s="2">
        <v>2</v>
      </c>
      <c r="N131" s="4">
        <v>8.5821759259259264E-2</v>
      </c>
      <c r="O131" s="19">
        <f t="shared" si="10"/>
        <v>600615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1</v>
      </c>
      <c r="K132" s="2">
        <v>4081</v>
      </c>
      <c r="L132" s="2">
        <v>72</v>
      </c>
      <c r="M132" s="2">
        <v>1</v>
      </c>
      <c r="N132" s="4">
        <v>4.7233796296296295E-2</v>
      </c>
      <c r="O132" s="19">
        <f t="shared" si="10"/>
        <v>293832</v>
      </c>
      <c r="P132" s="19">
        <f t="shared" si="11"/>
        <v>72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8147</v>
      </c>
      <c r="L133" s="2">
        <v>8</v>
      </c>
      <c r="M133" s="2">
        <v>2</v>
      </c>
      <c r="N133" s="4">
        <v>9.4293981481481479E-2</v>
      </c>
      <c r="O133" s="19">
        <f t="shared" si="10"/>
        <v>65176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5</v>
      </c>
      <c r="K134" s="2">
        <v>18897</v>
      </c>
      <c r="L134" s="2">
        <v>605</v>
      </c>
      <c r="M134" s="2">
        <v>5</v>
      </c>
      <c r="N134" s="4">
        <v>0.21871527777777777</v>
      </c>
      <c r="O134" s="19">
        <f t="shared" si="10"/>
        <v>11432685</v>
      </c>
      <c r="P134" s="19">
        <f t="shared" si="11"/>
        <v>3025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3</v>
      </c>
      <c r="K135" s="2">
        <v>15304</v>
      </c>
      <c r="L135" s="2">
        <v>28</v>
      </c>
      <c r="M135" s="2">
        <v>3</v>
      </c>
      <c r="N135" s="4">
        <v>0.17712962962962964</v>
      </c>
      <c r="O135" s="19">
        <f t="shared" si="10"/>
        <v>428512</v>
      </c>
      <c r="P135" s="19">
        <f t="shared" si="11"/>
        <v>84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9759</v>
      </c>
      <c r="L136" s="2">
        <v>87</v>
      </c>
      <c r="M136" s="2">
        <v>2</v>
      </c>
      <c r="N136" s="4">
        <v>0.11295138888888889</v>
      </c>
      <c r="O136" s="19">
        <f t="shared" si="10"/>
        <v>849033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0</v>
      </c>
      <c r="K138" s="2">
        <v>0</v>
      </c>
      <c r="L138" s="2">
        <v>11</v>
      </c>
      <c r="M138" s="2">
        <v>0</v>
      </c>
      <c r="N138" s="4">
        <v>0</v>
      </c>
      <c r="O138" s="19">
        <f t="shared" ref="O138:O144" si="12">K138*L138</f>
        <v>0</v>
      </c>
      <c r="P138" s="19">
        <f t="shared" ref="P138:P144" si="13">J138*L138</f>
        <v>0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0</v>
      </c>
      <c r="K139" s="2">
        <v>0</v>
      </c>
      <c r="L139" s="2">
        <v>372</v>
      </c>
      <c r="M139" s="2">
        <v>0</v>
      </c>
      <c r="N139" s="4">
        <v>0</v>
      </c>
      <c r="O139" s="19">
        <f t="shared" si="12"/>
        <v>0</v>
      </c>
      <c r="P139" s="19">
        <f t="shared" si="13"/>
        <v>0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6039</v>
      </c>
      <c r="L140" s="2">
        <v>1</v>
      </c>
      <c r="M140" s="2">
        <v>1</v>
      </c>
      <c r="N140" s="4">
        <v>6.9895833333333338E-2</v>
      </c>
      <c r="O140" s="19">
        <f t="shared" si="12"/>
        <v>6039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5453</v>
      </c>
      <c r="L141" s="2">
        <v>1</v>
      </c>
      <c r="M141" s="2">
        <v>1</v>
      </c>
      <c r="N141" s="4">
        <v>6.311342592592592E-2</v>
      </c>
      <c r="O141" s="19">
        <f t="shared" si="12"/>
        <v>5453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4">
        <v>0</v>
      </c>
      <c r="O144" s="19">
        <f t="shared" si="12"/>
        <v>0</v>
      </c>
      <c r="P144" s="19">
        <f t="shared" si="13"/>
        <v>0</v>
      </c>
    </row>
    <row r="145" spans="1:17" s="25" customFormat="1" x14ac:dyDescent="0.25">
      <c r="H145" s="25" t="s">
        <v>515</v>
      </c>
      <c r="I145" s="25">
        <f>SUM(I73:I144)</f>
        <v>72</v>
      </c>
      <c r="J145" s="25">
        <f>SUM(J73:J144)</f>
        <v>130</v>
      </c>
      <c r="K145" s="25">
        <f>SUM(K73:K144)</f>
        <v>566570</v>
      </c>
      <c r="L145" s="25">
        <f>SUM(L73:L144)</f>
        <v>6117</v>
      </c>
      <c r="O145" s="27">
        <f>SUM(O73:O144)/$L$145/86400</f>
        <v>0.13818071146592073</v>
      </c>
      <c r="P145" s="33">
        <f>SUM(P73:P144)/$L$145</f>
        <v>2.9588033349681218</v>
      </c>
      <c r="Q145" s="29">
        <f>1-O145/31</f>
        <v>0.99554255769464772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3</v>
      </c>
      <c r="K147" s="2">
        <v>24408</v>
      </c>
      <c r="L147" s="2">
        <v>232</v>
      </c>
      <c r="M147" s="2">
        <v>3</v>
      </c>
      <c r="N147" s="4">
        <v>0.28249999999999997</v>
      </c>
      <c r="O147" s="19">
        <f>K147*L147</f>
        <v>5662656</v>
      </c>
      <c r="P147" s="19">
        <f>J147*L147</f>
        <v>696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3</v>
      </c>
      <c r="K148" s="2">
        <v>16483</v>
      </c>
      <c r="L148" s="2">
        <v>187</v>
      </c>
      <c r="M148" s="2">
        <v>3</v>
      </c>
      <c r="N148" s="4">
        <v>0.19077546296296297</v>
      </c>
      <c r="O148" s="19">
        <f t="shared" ref="O148:O199" si="14">K148*L148</f>
        <v>3082321</v>
      </c>
      <c r="P148" s="19">
        <f t="shared" ref="P148:P199" si="15">J148*L148</f>
        <v>561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2</v>
      </c>
      <c r="K149" s="2">
        <v>11620</v>
      </c>
      <c r="L149" s="2">
        <v>1</v>
      </c>
      <c r="M149" s="2">
        <v>2</v>
      </c>
      <c r="N149" s="4">
        <v>0.13449074074074074</v>
      </c>
      <c r="O149" s="19">
        <f t="shared" si="14"/>
        <v>11620</v>
      </c>
      <c r="P149" s="19">
        <f t="shared" si="15"/>
        <v>2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1</v>
      </c>
      <c r="K151" s="2">
        <v>10200</v>
      </c>
      <c r="L151" s="2">
        <v>47</v>
      </c>
      <c r="M151" s="2">
        <v>1</v>
      </c>
      <c r="N151" s="4">
        <v>0.11805555555555555</v>
      </c>
      <c r="O151" s="19">
        <f t="shared" si="14"/>
        <v>479400</v>
      </c>
      <c r="P151" s="19">
        <f t="shared" si="15"/>
        <v>47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1</v>
      </c>
      <c r="K152" s="2">
        <v>11472</v>
      </c>
      <c r="L152" s="2">
        <v>5</v>
      </c>
      <c r="M152" s="2">
        <v>1</v>
      </c>
      <c r="N152" s="4">
        <v>0.13277777777777777</v>
      </c>
      <c r="O152" s="19">
        <f t="shared" si="14"/>
        <v>57360</v>
      </c>
      <c r="P152" s="19">
        <f t="shared" si="15"/>
        <v>5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1</v>
      </c>
      <c r="K153" s="2">
        <v>8220</v>
      </c>
      <c r="L153" s="2">
        <v>12</v>
      </c>
      <c r="M153" s="2">
        <v>1</v>
      </c>
      <c r="N153" s="4">
        <v>9.5138888888888884E-2</v>
      </c>
      <c r="O153" s="19">
        <f t="shared" si="14"/>
        <v>98640</v>
      </c>
      <c r="P153" s="19">
        <f t="shared" si="15"/>
        <v>12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3</v>
      </c>
      <c r="K154" s="2">
        <v>14837</v>
      </c>
      <c r="L154" s="2">
        <v>5</v>
      </c>
      <c r="M154" s="2">
        <v>3</v>
      </c>
      <c r="N154" s="4">
        <v>0.17172453703703705</v>
      </c>
      <c r="O154" s="19">
        <f t="shared" si="14"/>
        <v>74185</v>
      </c>
      <c r="P154" s="19">
        <f t="shared" si="15"/>
        <v>15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4</v>
      </c>
      <c r="K155" s="2">
        <v>19596</v>
      </c>
      <c r="L155" s="2">
        <v>22</v>
      </c>
      <c r="M155" s="2">
        <v>4</v>
      </c>
      <c r="N155" s="4">
        <v>0.22680555555555557</v>
      </c>
      <c r="O155" s="19">
        <f t="shared" si="14"/>
        <v>431112</v>
      </c>
      <c r="P155" s="19">
        <f t="shared" si="15"/>
        <v>88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3</v>
      </c>
      <c r="K157" s="2">
        <v>19068</v>
      </c>
      <c r="L157" s="2">
        <v>4</v>
      </c>
      <c r="M157" s="2">
        <v>3</v>
      </c>
      <c r="N157" s="4">
        <v>0.22069444444444444</v>
      </c>
      <c r="O157" s="19">
        <f t="shared" si="14"/>
        <v>76272</v>
      </c>
      <c r="P157" s="19">
        <f t="shared" si="15"/>
        <v>12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1</v>
      </c>
      <c r="K158" s="2">
        <v>3321</v>
      </c>
      <c r="L158" s="2">
        <v>63</v>
      </c>
      <c r="M158" s="2">
        <v>1</v>
      </c>
      <c r="N158" s="4">
        <v>3.8437499999999999E-2</v>
      </c>
      <c r="O158" s="19">
        <f t="shared" si="14"/>
        <v>209223</v>
      </c>
      <c r="P158" s="19">
        <f t="shared" si="15"/>
        <v>63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3</v>
      </c>
      <c r="K159" s="2">
        <v>9668</v>
      </c>
      <c r="L159" s="2">
        <v>302</v>
      </c>
      <c r="M159" s="2">
        <v>3</v>
      </c>
      <c r="N159" s="4">
        <v>0.11189814814814815</v>
      </c>
      <c r="O159" s="19">
        <f t="shared" si="14"/>
        <v>2919736</v>
      </c>
      <c r="P159" s="19">
        <f t="shared" si="15"/>
        <v>906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7106</v>
      </c>
      <c r="L160" s="2">
        <v>1</v>
      </c>
      <c r="M160" s="2">
        <v>2</v>
      </c>
      <c r="N160" s="4">
        <v>8.2245370370370371E-2</v>
      </c>
      <c r="O160" s="19">
        <f t="shared" si="14"/>
        <v>7106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3</v>
      </c>
      <c r="K161" s="2">
        <v>31225</v>
      </c>
      <c r="L161" s="2">
        <v>116</v>
      </c>
      <c r="M161" s="2">
        <v>3</v>
      </c>
      <c r="N161" s="4">
        <v>0.36140046296296297</v>
      </c>
      <c r="O161" s="19">
        <f t="shared" si="14"/>
        <v>3622100</v>
      </c>
      <c r="P161" s="19">
        <f t="shared" si="15"/>
        <v>348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2685</v>
      </c>
      <c r="L162" s="2">
        <v>1188</v>
      </c>
      <c r="M162" s="2">
        <v>1</v>
      </c>
      <c r="N162" s="4">
        <v>3.107638888888889E-2</v>
      </c>
      <c r="O162" s="19">
        <f t="shared" si="14"/>
        <v>3189780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4032</v>
      </c>
      <c r="L163" s="2">
        <v>1</v>
      </c>
      <c r="M163" s="2">
        <v>1</v>
      </c>
      <c r="N163" s="4">
        <v>4.6666666666666669E-2</v>
      </c>
      <c r="O163" s="19">
        <f t="shared" si="14"/>
        <v>4032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3</v>
      </c>
      <c r="K164" s="2">
        <v>16457</v>
      </c>
      <c r="L164" s="2">
        <v>154</v>
      </c>
      <c r="M164" s="2">
        <v>3</v>
      </c>
      <c r="N164" s="4">
        <v>0.19047453703703704</v>
      </c>
      <c r="O164" s="19">
        <f t="shared" si="14"/>
        <v>2534378</v>
      </c>
      <c r="P164" s="19">
        <f t="shared" si="15"/>
        <v>462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18535</v>
      </c>
      <c r="L165" s="2">
        <v>216</v>
      </c>
      <c r="M165" s="2">
        <v>3</v>
      </c>
      <c r="N165" s="4">
        <v>0.21452546296296296</v>
      </c>
      <c r="O165" s="19">
        <f t="shared" si="14"/>
        <v>4003560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3</v>
      </c>
      <c r="K166" s="2">
        <v>15864</v>
      </c>
      <c r="L166" s="2">
        <v>11</v>
      </c>
      <c r="M166" s="2">
        <v>3</v>
      </c>
      <c r="N166" s="4">
        <v>0.18361111111111111</v>
      </c>
      <c r="O166" s="19">
        <f t="shared" si="14"/>
        <v>174504</v>
      </c>
      <c r="P166" s="19">
        <f t="shared" si="15"/>
        <v>33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3</v>
      </c>
      <c r="K167" s="2">
        <v>37671</v>
      </c>
      <c r="L167" s="2">
        <v>55</v>
      </c>
      <c r="M167" s="2">
        <v>3</v>
      </c>
      <c r="N167" s="4">
        <v>0.43600694444444443</v>
      </c>
      <c r="O167" s="19">
        <f t="shared" si="14"/>
        <v>2071905</v>
      </c>
      <c r="P167" s="19">
        <f t="shared" si="15"/>
        <v>165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3</v>
      </c>
      <c r="K168" s="2">
        <v>23002</v>
      </c>
      <c r="L168" s="2">
        <v>100</v>
      </c>
      <c r="M168" s="2">
        <v>3</v>
      </c>
      <c r="N168" s="4">
        <v>0.26622685185185185</v>
      </c>
      <c r="O168" s="19">
        <f t="shared" si="14"/>
        <v>2300200</v>
      </c>
      <c r="P168" s="19">
        <f t="shared" si="15"/>
        <v>300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8</v>
      </c>
      <c r="K169" s="2">
        <v>35479</v>
      </c>
      <c r="L169" s="2">
        <v>26</v>
      </c>
      <c r="M169" s="2">
        <v>8</v>
      </c>
      <c r="N169" s="4">
        <v>0.41063657407407406</v>
      </c>
      <c r="O169" s="19">
        <f t="shared" si="14"/>
        <v>922454</v>
      </c>
      <c r="P169" s="19">
        <f t="shared" si="15"/>
        <v>208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14455</v>
      </c>
      <c r="L170" s="2">
        <v>79</v>
      </c>
      <c r="M170" s="2">
        <v>2</v>
      </c>
      <c r="N170" s="4">
        <v>0.16730324074074074</v>
      </c>
      <c r="O170" s="19">
        <f t="shared" si="14"/>
        <v>1141945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2</v>
      </c>
      <c r="K171" s="2">
        <v>8913</v>
      </c>
      <c r="L171" s="2">
        <v>31</v>
      </c>
      <c r="M171" s="2">
        <v>2</v>
      </c>
      <c r="N171" s="4">
        <v>0.10315972222222222</v>
      </c>
      <c r="O171" s="19">
        <f t="shared" si="14"/>
        <v>276303</v>
      </c>
      <c r="P171" s="19">
        <f t="shared" si="15"/>
        <v>62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2</v>
      </c>
      <c r="K172" s="2">
        <v>12554</v>
      </c>
      <c r="L172" s="2">
        <v>2</v>
      </c>
      <c r="M172" s="2">
        <v>2</v>
      </c>
      <c r="N172" s="4">
        <v>0.14530092592592592</v>
      </c>
      <c r="O172" s="19">
        <f t="shared" si="14"/>
        <v>25108</v>
      </c>
      <c r="P172" s="19">
        <f t="shared" si="15"/>
        <v>4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0</v>
      </c>
      <c r="K173" s="2">
        <v>0</v>
      </c>
      <c r="L173" s="2">
        <v>1575</v>
      </c>
      <c r="M173" s="2">
        <v>0</v>
      </c>
      <c r="N173" s="4">
        <v>0</v>
      </c>
      <c r="O173" s="19">
        <f t="shared" si="14"/>
        <v>0</v>
      </c>
      <c r="P173" s="19">
        <f t="shared" si="15"/>
        <v>0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1</v>
      </c>
      <c r="K174" s="2">
        <v>4575</v>
      </c>
      <c r="L174" s="2">
        <v>1</v>
      </c>
      <c r="M174" s="2">
        <v>1</v>
      </c>
      <c r="N174" s="4">
        <v>5.2951388888888888E-2</v>
      </c>
      <c r="O174" s="19">
        <f t="shared" si="14"/>
        <v>4575</v>
      </c>
      <c r="P174" s="19">
        <f t="shared" si="15"/>
        <v>1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31631</v>
      </c>
      <c r="L176" s="2">
        <v>1</v>
      </c>
      <c r="M176" s="2">
        <v>4</v>
      </c>
      <c r="N176" s="4">
        <v>0.36609953703703701</v>
      </c>
      <c r="O176" s="19">
        <f t="shared" si="14"/>
        <v>31631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4</v>
      </c>
      <c r="K177" s="2">
        <v>23078</v>
      </c>
      <c r="L177" s="2">
        <v>672</v>
      </c>
      <c r="M177" s="2">
        <v>4</v>
      </c>
      <c r="N177" s="4">
        <v>0.26710648148148147</v>
      </c>
      <c r="O177" s="19">
        <f t="shared" si="14"/>
        <v>15508416</v>
      </c>
      <c r="P177" s="19">
        <f t="shared" si="15"/>
        <v>2688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1</v>
      </c>
      <c r="K178" s="2">
        <v>4770</v>
      </c>
      <c r="L178" s="2">
        <v>859</v>
      </c>
      <c r="M178" s="2">
        <v>1</v>
      </c>
      <c r="N178" s="4">
        <v>5.5208333333333331E-2</v>
      </c>
      <c r="O178" s="19">
        <f t="shared" si="14"/>
        <v>4097430</v>
      </c>
      <c r="P178" s="19">
        <f t="shared" si="15"/>
        <v>859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2</v>
      </c>
      <c r="K179" s="2">
        <v>13224</v>
      </c>
      <c r="L179" s="2">
        <v>1</v>
      </c>
      <c r="M179" s="2">
        <v>2</v>
      </c>
      <c r="N179" s="4">
        <v>0.15305555555555556</v>
      </c>
      <c r="O179" s="19">
        <f t="shared" si="14"/>
        <v>13224</v>
      </c>
      <c r="P179" s="19">
        <f t="shared" si="15"/>
        <v>2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3</v>
      </c>
      <c r="K180" s="2">
        <v>11517</v>
      </c>
      <c r="L180" s="2">
        <v>79</v>
      </c>
      <c r="M180" s="2">
        <v>3</v>
      </c>
      <c r="N180" s="4">
        <v>0.1332986111111111</v>
      </c>
      <c r="O180" s="19">
        <f t="shared" si="14"/>
        <v>909843</v>
      </c>
      <c r="P180" s="19">
        <f t="shared" si="15"/>
        <v>237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3</v>
      </c>
      <c r="K181" s="2">
        <v>14855</v>
      </c>
      <c r="L181" s="2">
        <v>21</v>
      </c>
      <c r="M181" s="2">
        <v>3</v>
      </c>
      <c r="N181" s="4">
        <v>0.17193287037037036</v>
      </c>
      <c r="O181" s="19">
        <f t="shared" si="14"/>
        <v>311955</v>
      </c>
      <c r="P181" s="19">
        <f t="shared" si="15"/>
        <v>63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2</v>
      </c>
      <c r="K182" s="2">
        <v>12581</v>
      </c>
      <c r="L182" s="2">
        <v>99</v>
      </c>
      <c r="M182" s="2">
        <v>2</v>
      </c>
      <c r="N182" s="4">
        <v>0.14561342592592594</v>
      </c>
      <c r="O182" s="19">
        <f t="shared" si="14"/>
        <v>1245519</v>
      </c>
      <c r="P182" s="19">
        <f t="shared" si="15"/>
        <v>198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5</v>
      </c>
      <c r="K183" s="2">
        <v>20138</v>
      </c>
      <c r="L183" s="2">
        <v>42</v>
      </c>
      <c r="M183" s="2">
        <v>5</v>
      </c>
      <c r="N183" s="4">
        <v>0.2330787037037037</v>
      </c>
      <c r="O183" s="19">
        <f t="shared" si="14"/>
        <v>845796</v>
      </c>
      <c r="P183" s="19">
        <f t="shared" si="15"/>
        <v>210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4</v>
      </c>
      <c r="K184" s="2">
        <v>20506</v>
      </c>
      <c r="L184" s="2">
        <v>19</v>
      </c>
      <c r="M184" s="2">
        <v>4</v>
      </c>
      <c r="N184" s="4">
        <v>0.23733796296296297</v>
      </c>
      <c r="O184" s="19">
        <f t="shared" si="14"/>
        <v>389614</v>
      </c>
      <c r="P184" s="19">
        <f t="shared" si="15"/>
        <v>76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3</v>
      </c>
      <c r="K185" s="2">
        <v>22339</v>
      </c>
      <c r="L185" s="2">
        <v>3</v>
      </c>
      <c r="M185" s="2">
        <v>3</v>
      </c>
      <c r="N185" s="4">
        <v>0.25855324074074076</v>
      </c>
      <c r="O185" s="19">
        <f t="shared" si="14"/>
        <v>67017</v>
      </c>
      <c r="P185" s="19">
        <f t="shared" si="15"/>
        <v>9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4</v>
      </c>
      <c r="K186" s="2">
        <v>20572</v>
      </c>
      <c r="L186" s="2">
        <v>82</v>
      </c>
      <c r="M186" s="2">
        <v>4</v>
      </c>
      <c r="N186" s="4">
        <v>0.23810185185185184</v>
      </c>
      <c r="O186" s="19">
        <f t="shared" si="14"/>
        <v>1686904</v>
      </c>
      <c r="P186" s="19">
        <f t="shared" si="15"/>
        <v>328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6</v>
      </c>
      <c r="K188" s="2">
        <v>22006</v>
      </c>
      <c r="L188" s="2">
        <v>23</v>
      </c>
      <c r="M188" s="2">
        <v>6</v>
      </c>
      <c r="N188" s="4">
        <v>0.25469907407407405</v>
      </c>
      <c r="O188" s="19">
        <f t="shared" si="14"/>
        <v>506138</v>
      </c>
      <c r="P188" s="19">
        <f t="shared" si="15"/>
        <v>138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4536</v>
      </c>
      <c r="L189" s="2">
        <v>220</v>
      </c>
      <c r="M189" s="2">
        <v>1</v>
      </c>
      <c r="N189" s="4">
        <v>5.2499999999999998E-2</v>
      </c>
      <c r="O189" s="19">
        <f t="shared" si="14"/>
        <v>997920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2684</v>
      </c>
      <c r="L190" s="2">
        <v>268</v>
      </c>
      <c r="M190" s="2">
        <v>1</v>
      </c>
      <c r="N190" s="4">
        <v>3.1064814814814816E-2</v>
      </c>
      <c r="O190" s="19">
        <f t="shared" si="14"/>
        <v>719312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3083</v>
      </c>
      <c r="L191" s="2">
        <v>110</v>
      </c>
      <c r="M191" s="2">
        <v>1</v>
      </c>
      <c r="N191" s="4">
        <v>3.5682870370370372E-2</v>
      </c>
      <c r="O191" s="19">
        <f t="shared" si="14"/>
        <v>339130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1</v>
      </c>
      <c r="K192" s="2">
        <v>8460</v>
      </c>
      <c r="L192" s="2">
        <v>2</v>
      </c>
      <c r="M192" s="2">
        <v>1</v>
      </c>
      <c r="N192" s="4">
        <v>9.7916666666666666E-2</v>
      </c>
      <c r="O192" s="19">
        <f t="shared" si="14"/>
        <v>16920</v>
      </c>
      <c r="P192" s="19">
        <f t="shared" si="15"/>
        <v>2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3</v>
      </c>
      <c r="K193" s="2">
        <v>18768</v>
      </c>
      <c r="L193" s="2">
        <v>52</v>
      </c>
      <c r="M193" s="2">
        <v>3</v>
      </c>
      <c r="N193" s="4">
        <v>0.21722222222222223</v>
      </c>
      <c r="O193" s="19">
        <f t="shared" si="14"/>
        <v>975936</v>
      </c>
      <c r="P193" s="19">
        <f t="shared" si="15"/>
        <v>156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3</v>
      </c>
      <c r="K194" s="2">
        <v>18777</v>
      </c>
      <c r="L194" s="2">
        <v>8</v>
      </c>
      <c r="M194" s="2">
        <v>3</v>
      </c>
      <c r="N194" s="4">
        <v>0.21732638888888889</v>
      </c>
      <c r="O194" s="19">
        <f t="shared" si="14"/>
        <v>150216</v>
      </c>
      <c r="P194" s="19">
        <f t="shared" si="15"/>
        <v>24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2</v>
      </c>
      <c r="K195" s="2">
        <v>8845</v>
      </c>
      <c r="L195" s="2">
        <v>1</v>
      </c>
      <c r="M195" s="2">
        <v>2</v>
      </c>
      <c r="N195" s="4">
        <v>0.10237268518518519</v>
      </c>
      <c r="O195" s="19">
        <f t="shared" si="14"/>
        <v>8845</v>
      </c>
      <c r="P195" s="19">
        <f t="shared" si="15"/>
        <v>2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3</v>
      </c>
      <c r="K196" s="2">
        <v>21283</v>
      </c>
      <c r="L196" s="2">
        <v>615</v>
      </c>
      <c r="M196" s="2">
        <v>3</v>
      </c>
      <c r="N196" s="4">
        <v>0.24633101851851852</v>
      </c>
      <c r="O196" s="19">
        <f t="shared" si="14"/>
        <v>13089045</v>
      </c>
      <c r="P196" s="19">
        <f t="shared" si="15"/>
        <v>1845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18685</v>
      </c>
      <c r="L197" s="2">
        <v>765</v>
      </c>
      <c r="M197" s="2">
        <v>1</v>
      </c>
      <c r="N197" s="4">
        <v>0.21626157407407406</v>
      </c>
      <c r="O197" s="19">
        <f t="shared" si="14"/>
        <v>14294025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3</v>
      </c>
      <c r="K199" s="2">
        <v>30998</v>
      </c>
      <c r="L199" s="2">
        <v>0</v>
      </c>
      <c r="M199" s="2">
        <v>3</v>
      </c>
      <c r="N199" s="4">
        <v>0.35877314814814815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H200" s="25" t="s">
        <v>514</v>
      </c>
      <c r="I200" s="25">
        <f>SUM(I147:I199)</f>
        <v>53</v>
      </c>
      <c r="J200" s="25">
        <f>SUM(J147:J199)</f>
        <v>122</v>
      </c>
      <c r="K200" s="25">
        <f>SUM(K147:K199)</f>
        <v>734782</v>
      </c>
      <c r="L200" s="25">
        <f>SUM(L147:L199)</f>
        <v>12557</v>
      </c>
      <c r="O200" s="27">
        <f>SUM(O147:O199)/$L$200/86400</f>
        <v>8.2572829932544625E-2</v>
      </c>
      <c r="P200" s="33">
        <f>SUM(P147:P199)/$L$200</f>
        <v>1.1301266226009397</v>
      </c>
      <c r="Q200" s="29">
        <f>1-O200/31</f>
        <v>0.99733636032475659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14</v>
      </c>
      <c r="M203" s="1">
        <f t="shared" si="16"/>
        <v>299431</v>
      </c>
      <c r="N203" s="30">
        <f>SUM(P2:P9)/$L$10</f>
        <v>3.5755746459252377E-2</v>
      </c>
      <c r="O203" s="11">
        <f>SUM(O2:O9)/$L$10/86400</f>
        <v>8.7442089320572021E-3</v>
      </c>
      <c r="P203" s="11">
        <f>1-O203/31</f>
        <v>0.99971792874412724</v>
      </c>
      <c r="Q203" s="9">
        <f>P203*24</f>
        <v>23.993230289859053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712</v>
      </c>
      <c r="M204" s="1">
        <f t="shared" si="17"/>
        <v>833513</v>
      </c>
      <c r="N204" s="30">
        <f>SUM(P12:P70)/$L$71</f>
        <v>8.4306128510610208</v>
      </c>
      <c r="O204" s="11">
        <f>SUM(O12:O70)/$L$71/86400</f>
        <v>0.11353117509567585</v>
      </c>
      <c r="P204" s="11">
        <f t="shared" ref="P204:P206" si="18">1-O204/31</f>
        <v>0.99633770402917177</v>
      </c>
      <c r="Q204" s="9">
        <f t="shared" ref="Q204:Q206" si="19">P204*24</f>
        <v>23.912104896700122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130</v>
      </c>
      <c r="M205" s="1">
        <f>SUM(K73:K144)</f>
        <v>566570</v>
      </c>
      <c r="N205" s="30">
        <f>SUM(P73:P144)/$L$145</f>
        <v>2.9588033349681218</v>
      </c>
      <c r="O205" s="11">
        <f>SUM(O73:O144)/$L$145/86400</f>
        <v>0.13818071146592073</v>
      </c>
      <c r="P205" s="11">
        <f t="shared" si="18"/>
        <v>0.99554255769464772</v>
      </c>
      <c r="Q205" s="9">
        <f t="shared" si="19"/>
        <v>23.893021384671545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122</v>
      </c>
      <c r="M206" s="1">
        <f>SUM(K147:K199)</f>
        <v>734782</v>
      </c>
      <c r="N206" s="30">
        <f>SUM(P147:P199)/$L$200</f>
        <v>1.1301266226009397</v>
      </c>
      <c r="O206" s="11">
        <f>SUM(O147:O199)/$L$200/86400</f>
        <v>8.2572829932544625E-2</v>
      </c>
      <c r="P206" s="11">
        <f t="shared" si="18"/>
        <v>0.99733636032475659</v>
      </c>
      <c r="Q206" s="9">
        <f t="shared" si="19"/>
        <v>23.936072647794159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978</v>
      </c>
      <c r="M207" s="13">
        <f t="shared" si="20"/>
        <v>2434296</v>
      </c>
      <c r="N207" s="31">
        <f>AVERAGE(N203:N206)</f>
        <v>3.1388246387723338</v>
      </c>
      <c r="O207" s="15">
        <f t="shared" ref="O207:Q207" si="21">AVERAGE(O203:O206)</f>
        <v>8.5757231356549599E-2</v>
      </c>
      <c r="P207" s="15">
        <f t="shared" si="21"/>
        <v>0.99723363769817586</v>
      </c>
      <c r="Q207" s="14">
        <f t="shared" si="21"/>
        <v>23.933607304756219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E1BB-0880-4347-B470-9CFE080C558C}">
  <dimension ref="A1:Q207"/>
  <sheetViews>
    <sheetView topLeftCell="G184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  <col min="18" max="18" width="9.5703125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4</v>
      </c>
      <c r="K4" s="2">
        <v>47435</v>
      </c>
      <c r="L4" s="2">
        <v>1</v>
      </c>
      <c r="M4" s="2">
        <v>4</v>
      </c>
      <c r="N4" s="4">
        <v>0.54901620370370374</v>
      </c>
      <c r="O4" s="19">
        <f t="shared" si="0"/>
        <v>47435</v>
      </c>
      <c r="P4" s="19">
        <f t="shared" si="1"/>
        <v>4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56880</v>
      </c>
      <c r="L5" s="2">
        <v>4</v>
      </c>
      <c r="M5" s="2">
        <v>3</v>
      </c>
      <c r="N5" s="4">
        <v>0.65833333333333333</v>
      </c>
      <c r="O5" s="19">
        <f t="shared" si="0"/>
        <v>227520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2</v>
      </c>
      <c r="K6" s="2">
        <v>67050</v>
      </c>
      <c r="L6" s="2">
        <v>3</v>
      </c>
      <c r="M6" s="2">
        <v>2</v>
      </c>
      <c r="N6" s="4">
        <v>0.77604166666666663</v>
      </c>
      <c r="O6" s="19">
        <f t="shared" si="0"/>
        <v>201150</v>
      </c>
      <c r="P6" s="19">
        <f t="shared" si="1"/>
        <v>6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0</v>
      </c>
      <c r="K7" s="2">
        <v>0</v>
      </c>
      <c r="L7" s="2">
        <v>63</v>
      </c>
      <c r="M7" s="2">
        <v>0</v>
      </c>
      <c r="N7" s="4">
        <v>0</v>
      </c>
      <c r="O7" s="19">
        <f t="shared" si="0"/>
        <v>0</v>
      </c>
      <c r="P7" s="19">
        <f t="shared" si="1"/>
        <v>0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</v>
      </c>
      <c r="K8" s="2">
        <v>24403</v>
      </c>
      <c r="L8" s="2">
        <v>3</v>
      </c>
      <c r="M8" s="2">
        <v>1</v>
      </c>
      <c r="N8" s="4">
        <v>0.28244212962962961</v>
      </c>
      <c r="O8" s="19">
        <f t="shared" si="0"/>
        <v>73209</v>
      </c>
      <c r="P8" s="19">
        <f t="shared" si="1"/>
        <v>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2</v>
      </c>
      <c r="K9" s="2">
        <v>40973</v>
      </c>
      <c r="L9" s="2">
        <v>1</v>
      </c>
      <c r="M9" s="2">
        <v>2</v>
      </c>
      <c r="N9" s="4">
        <v>0.47422453703703704</v>
      </c>
      <c r="O9" s="19">
        <f t="shared" si="0"/>
        <v>40973</v>
      </c>
      <c r="P9" s="19">
        <f t="shared" si="1"/>
        <v>2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12</v>
      </c>
      <c r="K10" s="25">
        <f t="shared" si="2"/>
        <v>236741</v>
      </c>
      <c r="L10" s="25">
        <f t="shared" si="2"/>
        <v>4307</v>
      </c>
      <c r="M10" s="24"/>
      <c r="N10" s="26"/>
      <c r="O10" s="27">
        <f>SUM(O2:O9)/$L$10/86400</f>
        <v>1.5862608458237666E-3</v>
      </c>
      <c r="P10" s="28">
        <f>SUM(P2:P9)/$L$10</f>
        <v>6.2688646389598328E-3</v>
      </c>
      <c r="Q10" s="29">
        <f>1-O10/30</f>
        <v>0.99994712463847257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14</v>
      </c>
      <c r="K12" s="2">
        <v>44999</v>
      </c>
      <c r="L12" s="2">
        <v>3</v>
      </c>
      <c r="M12" s="2">
        <v>14</v>
      </c>
      <c r="N12" s="4">
        <v>0.52082175925925922</v>
      </c>
      <c r="O12" s="19">
        <f t="shared" ref="O12" si="3">K12*L12</f>
        <v>134997</v>
      </c>
      <c r="P12" s="19">
        <f t="shared" ref="P12" si="4">J12*L12</f>
        <v>42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9</v>
      </c>
      <c r="K13" s="2">
        <v>38611</v>
      </c>
      <c r="L13" s="2">
        <v>0</v>
      </c>
      <c r="M13" s="2">
        <v>9</v>
      </c>
      <c r="N13" s="4">
        <v>0.44688657407407406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11</v>
      </c>
      <c r="K14" s="2">
        <v>55406</v>
      </c>
      <c r="L14" s="2">
        <v>102</v>
      </c>
      <c r="M14" s="2">
        <v>11</v>
      </c>
      <c r="N14" s="4">
        <v>0.64127314814814818</v>
      </c>
      <c r="O14" s="19">
        <f t="shared" si="5"/>
        <v>5651412</v>
      </c>
      <c r="P14" s="19">
        <f t="shared" si="6"/>
        <v>1122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11</v>
      </c>
      <c r="K15" s="2">
        <v>53439</v>
      </c>
      <c r="L15" s="2">
        <v>5</v>
      </c>
      <c r="M15" s="2">
        <v>11</v>
      </c>
      <c r="N15" s="4">
        <v>0.61850694444444443</v>
      </c>
      <c r="O15" s="19">
        <f t="shared" si="5"/>
        <v>267195</v>
      </c>
      <c r="P15" s="19">
        <f t="shared" si="6"/>
        <v>55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2</v>
      </c>
      <c r="K16" s="2">
        <v>3850</v>
      </c>
      <c r="L16" s="2">
        <v>85</v>
      </c>
      <c r="M16" s="2">
        <v>2</v>
      </c>
      <c r="N16" s="4">
        <v>4.4560185185185182E-2</v>
      </c>
      <c r="O16" s="19">
        <f t="shared" si="5"/>
        <v>327250</v>
      </c>
      <c r="P16" s="19">
        <f t="shared" si="6"/>
        <v>170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2</v>
      </c>
      <c r="K17" s="2">
        <v>3849</v>
      </c>
      <c r="L17" s="2">
        <v>4772</v>
      </c>
      <c r="M17" s="2">
        <v>2</v>
      </c>
      <c r="N17" s="4">
        <v>4.4548611111111108E-2</v>
      </c>
      <c r="O17" s="19">
        <f t="shared" si="5"/>
        <v>18367428</v>
      </c>
      <c r="P17" s="19">
        <f t="shared" si="6"/>
        <v>9544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2</v>
      </c>
      <c r="K18" s="2">
        <v>3849</v>
      </c>
      <c r="L18" s="2">
        <v>2104</v>
      </c>
      <c r="M18" s="2">
        <v>2</v>
      </c>
      <c r="N18" s="4">
        <v>4.4548611111111108E-2</v>
      </c>
      <c r="O18" s="19">
        <f t="shared" si="5"/>
        <v>8098296</v>
      </c>
      <c r="P18" s="19">
        <f t="shared" si="6"/>
        <v>4208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2</v>
      </c>
      <c r="K19" s="2">
        <v>3849</v>
      </c>
      <c r="L19" s="2">
        <v>1970</v>
      </c>
      <c r="M19" s="2">
        <v>2</v>
      </c>
      <c r="N19" s="4">
        <v>4.4548611111111108E-2</v>
      </c>
      <c r="O19" s="19">
        <f t="shared" si="5"/>
        <v>7582530</v>
      </c>
      <c r="P19" s="19">
        <f t="shared" si="6"/>
        <v>3940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13</v>
      </c>
      <c r="K20" s="2">
        <v>58992</v>
      </c>
      <c r="L20" s="2">
        <v>159</v>
      </c>
      <c r="M20" s="2">
        <v>13</v>
      </c>
      <c r="N20" s="4">
        <v>0.68277777777777782</v>
      </c>
      <c r="O20" s="19">
        <f t="shared" si="5"/>
        <v>9379728</v>
      </c>
      <c r="P20" s="19">
        <f t="shared" si="6"/>
        <v>2067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6</v>
      </c>
      <c r="K22" s="2">
        <v>5699</v>
      </c>
      <c r="L22" s="2">
        <v>3901</v>
      </c>
      <c r="M22" s="2">
        <v>6</v>
      </c>
      <c r="N22" s="4">
        <v>6.5960648148148143E-2</v>
      </c>
      <c r="O22" s="19">
        <f t="shared" si="5"/>
        <v>22231799</v>
      </c>
      <c r="P22" s="19">
        <f t="shared" si="6"/>
        <v>23406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6</v>
      </c>
      <c r="K23" s="2">
        <v>5154</v>
      </c>
      <c r="L23" s="2">
        <v>1345</v>
      </c>
      <c r="M23" s="2">
        <v>6</v>
      </c>
      <c r="N23" s="4">
        <v>5.9652777777777777E-2</v>
      </c>
      <c r="O23" s="19">
        <f t="shared" si="5"/>
        <v>6932130</v>
      </c>
      <c r="P23" s="19">
        <f t="shared" si="6"/>
        <v>8070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6</v>
      </c>
      <c r="K26" s="2">
        <v>9312</v>
      </c>
      <c r="L26" s="2">
        <v>1</v>
      </c>
      <c r="M26" s="2">
        <v>6</v>
      </c>
      <c r="N26" s="4">
        <v>0.10777777777777778</v>
      </c>
      <c r="O26" s="19">
        <f t="shared" si="5"/>
        <v>9312</v>
      </c>
      <c r="P26" s="19">
        <f t="shared" si="6"/>
        <v>6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4</v>
      </c>
      <c r="K27" s="2">
        <v>5490</v>
      </c>
      <c r="L27" s="2">
        <v>972</v>
      </c>
      <c r="M27" s="2">
        <v>4</v>
      </c>
      <c r="N27" s="4">
        <v>6.3541666666666663E-2</v>
      </c>
      <c r="O27" s="19">
        <f t="shared" si="5"/>
        <v>5336280</v>
      </c>
      <c r="P27" s="19">
        <f t="shared" si="6"/>
        <v>3888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11</v>
      </c>
      <c r="K29" s="2">
        <v>21673</v>
      </c>
      <c r="L29" s="2">
        <v>19</v>
      </c>
      <c r="M29" s="2">
        <v>11</v>
      </c>
      <c r="N29" s="4">
        <v>0.25084490740740739</v>
      </c>
      <c r="O29" s="19">
        <f t="shared" si="5"/>
        <v>411787</v>
      </c>
      <c r="P29" s="19">
        <f t="shared" si="6"/>
        <v>209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16</v>
      </c>
      <c r="K30" s="2">
        <v>25201</v>
      </c>
      <c r="L30" s="2">
        <v>2389</v>
      </c>
      <c r="M30" s="2">
        <v>16</v>
      </c>
      <c r="N30" s="4">
        <v>0.29167824074074072</v>
      </c>
      <c r="O30" s="19">
        <f t="shared" si="5"/>
        <v>60205189</v>
      </c>
      <c r="P30" s="19">
        <f t="shared" si="6"/>
        <v>38224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13</v>
      </c>
      <c r="K31" s="2">
        <v>22241</v>
      </c>
      <c r="L31" s="2">
        <v>41</v>
      </c>
      <c r="M31" s="2">
        <v>13</v>
      </c>
      <c r="N31" s="4">
        <v>0.25741898148148146</v>
      </c>
      <c r="O31" s="19">
        <f t="shared" si="5"/>
        <v>911881</v>
      </c>
      <c r="P31" s="19">
        <f t="shared" si="6"/>
        <v>533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14</v>
      </c>
      <c r="K34" s="2">
        <v>19622</v>
      </c>
      <c r="L34" s="2">
        <v>385</v>
      </c>
      <c r="M34" s="2">
        <v>14</v>
      </c>
      <c r="N34" s="4">
        <v>0.22710648148148149</v>
      </c>
      <c r="O34" s="19">
        <f t="shared" si="5"/>
        <v>7554470</v>
      </c>
      <c r="P34" s="19">
        <f t="shared" si="6"/>
        <v>5390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5</v>
      </c>
      <c r="K35" s="2">
        <v>8018</v>
      </c>
      <c r="L35" s="2">
        <v>1</v>
      </c>
      <c r="M35" s="2">
        <v>5</v>
      </c>
      <c r="N35" s="4">
        <v>9.2800925925925926E-2</v>
      </c>
      <c r="O35" s="19">
        <f t="shared" si="5"/>
        <v>8018</v>
      </c>
      <c r="P35" s="19">
        <f t="shared" si="6"/>
        <v>5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10</v>
      </c>
      <c r="K36" s="2">
        <v>31929</v>
      </c>
      <c r="L36" s="2">
        <v>854</v>
      </c>
      <c r="M36" s="2">
        <v>10</v>
      </c>
      <c r="N36" s="4">
        <v>0.36954861111111109</v>
      </c>
      <c r="O36" s="19">
        <f t="shared" si="5"/>
        <v>27267366</v>
      </c>
      <c r="P36" s="19">
        <f t="shared" si="6"/>
        <v>8540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3</v>
      </c>
      <c r="K37" s="2">
        <v>8231</v>
      </c>
      <c r="L37" s="2">
        <v>1</v>
      </c>
      <c r="M37" s="2">
        <v>3</v>
      </c>
      <c r="N37" s="4">
        <v>9.52662037037037E-2</v>
      </c>
      <c r="O37" s="19">
        <f t="shared" si="5"/>
        <v>8231</v>
      </c>
      <c r="P37" s="19">
        <f t="shared" si="6"/>
        <v>3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1</v>
      </c>
      <c r="K39" s="2">
        <v>3072</v>
      </c>
      <c r="L39" s="2">
        <v>1</v>
      </c>
      <c r="M39" s="2">
        <v>1</v>
      </c>
      <c r="N39" s="4">
        <v>3.5555555555555556E-2</v>
      </c>
      <c r="O39" s="19">
        <f t="shared" si="5"/>
        <v>3072</v>
      </c>
      <c r="P39" s="19">
        <f t="shared" si="6"/>
        <v>1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4</v>
      </c>
      <c r="K40" s="2">
        <v>7776</v>
      </c>
      <c r="L40" s="2">
        <v>220</v>
      </c>
      <c r="M40" s="2">
        <v>4</v>
      </c>
      <c r="N40" s="4">
        <v>0.09</v>
      </c>
      <c r="O40" s="19">
        <f t="shared" si="5"/>
        <v>1710720</v>
      </c>
      <c r="P40" s="19">
        <f t="shared" si="6"/>
        <v>880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2</v>
      </c>
      <c r="K42" s="2">
        <v>4895</v>
      </c>
      <c r="L42" s="2">
        <v>2</v>
      </c>
      <c r="M42" s="2">
        <v>2</v>
      </c>
      <c r="N42" s="4">
        <v>5.665509259259259E-2</v>
      </c>
      <c r="O42" s="19">
        <f t="shared" si="5"/>
        <v>9790</v>
      </c>
      <c r="P42" s="19">
        <f t="shared" si="6"/>
        <v>4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0</v>
      </c>
      <c r="K43" s="2">
        <v>0</v>
      </c>
      <c r="L43" s="2">
        <v>12</v>
      </c>
      <c r="M43" s="2">
        <v>0</v>
      </c>
      <c r="N43" s="4">
        <v>0</v>
      </c>
      <c r="O43" s="19">
        <f t="shared" si="5"/>
        <v>0</v>
      </c>
      <c r="P43" s="19">
        <f t="shared" si="6"/>
        <v>0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9</v>
      </c>
      <c r="K44" s="2">
        <v>19941</v>
      </c>
      <c r="L44" s="2">
        <v>22</v>
      </c>
      <c r="M44" s="2">
        <v>9</v>
      </c>
      <c r="N44" s="4">
        <v>0.23079861111111111</v>
      </c>
      <c r="O44" s="19">
        <f t="shared" si="5"/>
        <v>438702</v>
      </c>
      <c r="P44" s="19">
        <f t="shared" si="6"/>
        <v>198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8</v>
      </c>
      <c r="K45" s="2">
        <v>15456</v>
      </c>
      <c r="L45" s="2">
        <v>3</v>
      </c>
      <c r="M45" s="2">
        <v>8</v>
      </c>
      <c r="N45" s="4">
        <v>0.17888888888888888</v>
      </c>
      <c r="O45" s="19">
        <f t="shared" si="5"/>
        <v>46368</v>
      </c>
      <c r="P45" s="19">
        <f t="shared" si="6"/>
        <v>24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11</v>
      </c>
      <c r="K46" s="2">
        <v>36192</v>
      </c>
      <c r="L46" s="2">
        <v>3</v>
      </c>
      <c r="M46" s="2">
        <v>11</v>
      </c>
      <c r="N46" s="4">
        <v>0.41888888888888887</v>
      </c>
      <c r="O46" s="19">
        <f t="shared" si="5"/>
        <v>108576</v>
      </c>
      <c r="P46" s="19">
        <f t="shared" si="6"/>
        <v>33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8</v>
      </c>
      <c r="K47" s="2">
        <v>18384</v>
      </c>
      <c r="L47" s="2">
        <v>37</v>
      </c>
      <c r="M47" s="2">
        <v>8</v>
      </c>
      <c r="N47" s="4">
        <v>0.21277777777777779</v>
      </c>
      <c r="O47" s="19">
        <f t="shared" si="5"/>
        <v>680208</v>
      </c>
      <c r="P47" s="19">
        <f t="shared" si="6"/>
        <v>296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7</v>
      </c>
      <c r="K48" s="2">
        <v>42576</v>
      </c>
      <c r="L48" s="2">
        <v>38</v>
      </c>
      <c r="M48" s="2">
        <v>7</v>
      </c>
      <c r="N48" s="4">
        <v>0.49277777777777776</v>
      </c>
      <c r="O48" s="19">
        <f t="shared" si="5"/>
        <v>1617888</v>
      </c>
      <c r="P48" s="19">
        <f t="shared" si="6"/>
        <v>266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8</v>
      </c>
      <c r="K49" s="2">
        <v>18590</v>
      </c>
      <c r="L49" s="2">
        <v>1</v>
      </c>
      <c r="M49" s="2">
        <v>8</v>
      </c>
      <c r="N49" s="4">
        <v>0.21516203703703704</v>
      </c>
      <c r="O49" s="19">
        <f t="shared" si="5"/>
        <v>18590</v>
      </c>
      <c r="P49" s="19">
        <f t="shared" si="6"/>
        <v>8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3</v>
      </c>
      <c r="K50" s="2">
        <v>7518</v>
      </c>
      <c r="L50" s="2">
        <v>5</v>
      </c>
      <c r="M50" s="2">
        <v>3</v>
      </c>
      <c r="N50" s="4">
        <v>8.7013888888888891E-2</v>
      </c>
      <c r="O50" s="19">
        <f t="shared" si="5"/>
        <v>37590</v>
      </c>
      <c r="P50" s="19">
        <f t="shared" si="6"/>
        <v>15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38</v>
      </c>
      <c r="K51" s="2">
        <v>63606</v>
      </c>
      <c r="L51" s="2">
        <v>83</v>
      </c>
      <c r="M51" s="2">
        <v>38</v>
      </c>
      <c r="N51" s="4">
        <v>0.7361805555555555</v>
      </c>
      <c r="O51" s="19">
        <f t="shared" si="5"/>
        <v>5279298</v>
      </c>
      <c r="P51" s="19">
        <f t="shared" si="6"/>
        <v>3154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10</v>
      </c>
      <c r="K52" s="2">
        <v>13728</v>
      </c>
      <c r="L52" s="2">
        <v>12</v>
      </c>
      <c r="M52" s="2">
        <v>10</v>
      </c>
      <c r="N52" s="4">
        <v>0.15888888888888889</v>
      </c>
      <c r="O52" s="19">
        <f t="shared" si="5"/>
        <v>164736</v>
      </c>
      <c r="P52" s="19">
        <f t="shared" si="6"/>
        <v>120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0</v>
      </c>
      <c r="K53" s="2">
        <v>0</v>
      </c>
      <c r="L53" s="2">
        <v>978</v>
      </c>
      <c r="M53" s="2">
        <v>0</v>
      </c>
      <c r="N53" s="4">
        <v>0</v>
      </c>
      <c r="O53" s="19">
        <f t="shared" si="5"/>
        <v>0</v>
      </c>
      <c r="P53" s="19">
        <f t="shared" si="6"/>
        <v>0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39</v>
      </c>
      <c r="K54" s="2">
        <v>48133</v>
      </c>
      <c r="L54" s="2">
        <v>1384</v>
      </c>
      <c r="M54" s="2">
        <v>39</v>
      </c>
      <c r="N54" s="4">
        <v>0.55709490740740741</v>
      </c>
      <c r="O54" s="19">
        <f t="shared" si="5"/>
        <v>66616072</v>
      </c>
      <c r="P54" s="19">
        <f t="shared" si="6"/>
        <v>53976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16</v>
      </c>
      <c r="K56" s="2">
        <v>26022</v>
      </c>
      <c r="L56" s="2">
        <v>22</v>
      </c>
      <c r="M56" s="2">
        <v>16</v>
      </c>
      <c r="N56" s="4">
        <v>0.30118055555555556</v>
      </c>
      <c r="O56" s="19">
        <f t="shared" si="5"/>
        <v>572484</v>
      </c>
      <c r="P56" s="19">
        <f t="shared" si="6"/>
        <v>352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8</v>
      </c>
      <c r="K57" s="2">
        <v>12227</v>
      </c>
      <c r="L57" s="2">
        <v>712</v>
      </c>
      <c r="M57" s="2">
        <v>8</v>
      </c>
      <c r="N57" s="4">
        <v>0.14151620370370371</v>
      </c>
      <c r="O57" s="19">
        <f t="shared" si="5"/>
        <v>8705624</v>
      </c>
      <c r="P57" s="19">
        <f t="shared" si="6"/>
        <v>5696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17</v>
      </c>
      <c r="K58" s="2">
        <v>26675</v>
      </c>
      <c r="L58" s="2">
        <v>8</v>
      </c>
      <c r="M58" s="2">
        <v>17</v>
      </c>
      <c r="N58" s="4">
        <v>0.30873842592592593</v>
      </c>
      <c r="O58" s="19">
        <f t="shared" si="5"/>
        <v>213400</v>
      </c>
      <c r="P58" s="19">
        <f t="shared" si="6"/>
        <v>136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14</v>
      </c>
      <c r="K59" s="2">
        <v>24595</v>
      </c>
      <c r="L59" s="2">
        <v>2</v>
      </c>
      <c r="M59" s="2">
        <v>14</v>
      </c>
      <c r="N59" s="4">
        <v>0.28466435185185185</v>
      </c>
      <c r="O59" s="19">
        <f t="shared" si="5"/>
        <v>49190</v>
      </c>
      <c r="P59" s="19">
        <f t="shared" si="6"/>
        <v>28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5</v>
      </c>
      <c r="K60" s="2">
        <v>15210</v>
      </c>
      <c r="L60" s="2">
        <v>33</v>
      </c>
      <c r="M60" s="2">
        <v>5</v>
      </c>
      <c r="N60" s="4">
        <v>0.17604166666666668</v>
      </c>
      <c r="O60" s="19">
        <f t="shared" si="5"/>
        <v>501930</v>
      </c>
      <c r="P60" s="19">
        <f t="shared" si="6"/>
        <v>165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27</v>
      </c>
      <c r="K62" s="2">
        <v>77315</v>
      </c>
      <c r="L62" s="2">
        <v>262</v>
      </c>
      <c r="M62" s="2">
        <v>27</v>
      </c>
      <c r="N62" s="4">
        <v>0.89484953703703707</v>
      </c>
      <c r="O62" s="19">
        <f t="shared" si="5"/>
        <v>20256530</v>
      </c>
      <c r="P62" s="19">
        <f t="shared" si="6"/>
        <v>7074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2</v>
      </c>
      <c r="K63" s="2">
        <v>4550</v>
      </c>
      <c r="L63" s="2">
        <v>504</v>
      </c>
      <c r="M63" s="2">
        <v>2</v>
      </c>
      <c r="N63" s="4">
        <v>5.2662037037037035E-2</v>
      </c>
      <c r="O63" s="19">
        <f t="shared" si="5"/>
        <v>2293200</v>
      </c>
      <c r="P63" s="19">
        <f t="shared" si="6"/>
        <v>1008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16</v>
      </c>
      <c r="K64" s="2">
        <v>24386</v>
      </c>
      <c r="L64" s="2">
        <v>246</v>
      </c>
      <c r="M64" s="2">
        <v>16</v>
      </c>
      <c r="N64" s="4">
        <v>0.2822453703703704</v>
      </c>
      <c r="O64" s="19">
        <f t="shared" si="5"/>
        <v>5998956</v>
      </c>
      <c r="P64" s="19">
        <f t="shared" si="6"/>
        <v>3936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2</v>
      </c>
      <c r="K65" s="2">
        <v>4032</v>
      </c>
      <c r="L65" s="2">
        <v>115</v>
      </c>
      <c r="M65" s="2">
        <v>2</v>
      </c>
      <c r="N65" s="4">
        <v>4.6666666666666669E-2</v>
      </c>
      <c r="O65" s="19">
        <f t="shared" si="5"/>
        <v>463680</v>
      </c>
      <c r="P65" s="19">
        <f t="shared" si="6"/>
        <v>230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6</v>
      </c>
      <c r="K67" s="2">
        <v>16105</v>
      </c>
      <c r="L67" s="2">
        <v>63</v>
      </c>
      <c r="M67" s="2">
        <v>6</v>
      </c>
      <c r="N67" s="4">
        <v>0.18640046296296298</v>
      </c>
      <c r="O67" s="19">
        <f t="shared" si="5"/>
        <v>1014615</v>
      </c>
      <c r="P67" s="19">
        <f t="shared" si="6"/>
        <v>378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5</v>
      </c>
      <c r="K68" s="2">
        <v>6894</v>
      </c>
      <c r="L68" s="2">
        <v>37</v>
      </c>
      <c r="M68" s="2">
        <v>5</v>
      </c>
      <c r="N68" s="4">
        <v>7.9791666666666664E-2</v>
      </c>
      <c r="O68" s="19">
        <f t="shared" si="5"/>
        <v>255078</v>
      </c>
      <c r="P68" s="19">
        <f t="shared" si="6"/>
        <v>185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45</v>
      </c>
      <c r="K69" s="2">
        <v>51341</v>
      </c>
      <c r="L69" s="2">
        <v>182</v>
      </c>
      <c r="M69" s="2">
        <v>45</v>
      </c>
      <c r="N69" s="4">
        <v>0.59422453703703704</v>
      </c>
      <c r="O69" s="19">
        <f t="shared" si="5"/>
        <v>9344062</v>
      </c>
      <c r="P69" s="19">
        <f t="shared" si="6"/>
        <v>8190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0</v>
      </c>
      <c r="K70" s="2">
        <v>0</v>
      </c>
      <c r="L70" s="2">
        <v>1</v>
      </c>
      <c r="M70" s="2">
        <v>0</v>
      </c>
      <c r="N70" s="4">
        <v>0</v>
      </c>
      <c r="O70" s="19">
        <f t="shared" si="5"/>
        <v>0</v>
      </c>
      <c r="P70" s="19">
        <f t="shared" si="6"/>
        <v>0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471</v>
      </c>
      <c r="K71" s="25">
        <f t="shared" ref="K71:L71" si="7">SUM(K12:K70)</f>
        <v>1018633</v>
      </c>
      <c r="L71" s="25">
        <f t="shared" si="7"/>
        <v>30301</v>
      </c>
      <c r="O71" s="27">
        <f>SUM(O12:O70)/$L$71/86400</f>
        <v>0.11729751997550504</v>
      </c>
      <c r="P71" s="33">
        <f>SUM(P12:P70)/$L$71</f>
        <v>6.4610078875284644</v>
      </c>
      <c r="Q71" s="29">
        <f>1-O71/30</f>
        <v>0.99609008266748311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2</v>
      </c>
      <c r="K73" s="2">
        <v>7975</v>
      </c>
      <c r="L73" s="2">
        <v>15</v>
      </c>
      <c r="M73" s="2">
        <v>2</v>
      </c>
      <c r="N73" s="4">
        <v>9.2303240740740741E-2</v>
      </c>
      <c r="O73" s="19">
        <f t="shared" ref="O73" si="8">K73*L73</f>
        <v>119625</v>
      </c>
      <c r="P73" s="19">
        <f t="shared" ref="P73" si="9">J73*L73</f>
        <v>30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1</v>
      </c>
      <c r="K74" s="2">
        <v>5039</v>
      </c>
      <c r="L74" s="2">
        <v>4</v>
      </c>
      <c r="M74" s="2">
        <v>1</v>
      </c>
      <c r="N74" s="4">
        <v>5.8321759259259261E-2</v>
      </c>
      <c r="O74" s="19">
        <f t="shared" ref="O74:O137" si="10">K74*L74</f>
        <v>20156</v>
      </c>
      <c r="P74" s="19">
        <f t="shared" ref="P74:P137" si="11">J74*L74</f>
        <v>4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1</v>
      </c>
      <c r="K75" s="2">
        <v>7276</v>
      </c>
      <c r="L75" s="2">
        <v>1</v>
      </c>
      <c r="M75" s="2">
        <v>1</v>
      </c>
      <c r="N75" s="4">
        <v>8.4212962962962962E-2</v>
      </c>
      <c r="O75" s="19">
        <f t="shared" si="10"/>
        <v>7276</v>
      </c>
      <c r="P75" s="19">
        <f t="shared" si="11"/>
        <v>1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0</v>
      </c>
      <c r="K76" s="2">
        <v>0</v>
      </c>
      <c r="L76" s="2">
        <v>1</v>
      </c>
      <c r="M76" s="2">
        <v>0</v>
      </c>
      <c r="N76" s="4">
        <v>0</v>
      </c>
      <c r="O76" s="19">
        <f t="shared" si="10"/>
        <v>0</v>
      </c>
      <c r="P76" s="19">
        <f t="shared" si="11"/>
        <v>0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0</v>
      </c>
      <c r="K77" s="2">
        <v>0</v>
      </c>
      <c r="L77" s="2">
        <v>18</v>
      </c>
      <c r="M77" s="2">
        <v>0</v>
      </c>
      <c r="N77" s="4">
        <v>0</v>
      </c>
      <c r="O77" s="19">
        <f t="shared" si="10"/>
        <v>0</v>
      </c>
      <c r="P77" s="19">
        <f t="shared" si="11"/>
        <v>0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3</v>
      </c>
      <c r="K78" s="2">
        <v>10442</v>
      </c>
      <c r="L78" s="2">
        <v>102</v>
      </c>
      <c r="M78" s="2">
        <v>3</v>
      </c>
      <c r="N78" s="4">
        <v>0.12085648148148148</v>
      </c>
      <c r="O78" s="19">
        <f t="shared" si="10"/>
        <v>1065084</v>
      </c>
      <c r="P78" s="19">
        <f t="shared" si="11"/>
        <v>306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1</v>
      </c>
      <c r="K79" s="2">
        <v>3499</v>
      </c>
      <c r="L79" s="2">
        <v>2</v>
      </c>
      <c r="M79" s="2">
        <v>1</v>
      </c>
      <c r="N79" s="4">
        <v>4.0497685185185185E-2</v>
      </c>
      <c r="O79" s="19">
        <f t="shared" si="10"/>
        <v>6998</v>
      </c>
      <c r="P79" s="19">
        <f t="shared" si="11"/>
        <v>2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2</v>
      </c>
      <c r="K80" s="2">
        <v>10678</v>
      </c>
      <c r="L80" s="2">
        <v>19</v>
      </c>
      <c r="M80" s="2">
        <v>2</v>
      </c>
      <c r="N80" s="4">
        <v>0.12358796296296297</v>
      </c>
      <c r="O80" s="19">
        <f t="shared" si="10"/>
        <v>202882</v>
      </c>
      <c r="P80" s="19">
        <f t="shared" si="11"/>
        <v>38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3</v>
      </c>
      <c r="K81" s="2">
        <v>10747</v>
      </c>
      <c r="L81" s="2">
        <v>58</v>
      </c>
      <c r="M81" s="2">
        <v>3</v>
      </c>
      <c r="N81" s="4">
        <v>0.12438657407407408</v>
      </c>
      <c r="O81" s="19">
        <f t="shared" si="10"/>
        <v>623326</v>
      </c>
      <c r="P81" s="19">
        <f t="shared" si="11"/>
        <v>174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3</v>
      </c>
      <c r="K82" s="2">
        <v>16964</v>
      </c>
      <c r="L82" s="2">
        <v>62</v>
      </c>
      <c r="M82" s="2">
        <v>3</v>
      </c>
      <c r="N82" s="4">
        <v>0.1963425925925926</v>
      </c>
      <c r="O82" s="19">
        <f t="shared" si="10"/>
        <v>1051768</v>
      </c>
      <c r="P82" s="19">
        <f t="shared" si="11"/>
        <v>186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2</v>
      </c>
      <c r="K83" s="2">
        <v>5133</v>
      </c>
      <c r="L83" s="2">
        <v>24</v>
      </c>
      <c r="M83" s="2">
        <v>2</v>
      </c>
      <c r="N83" s="4">
        <v>5.9409722222222225E-2</v>
      </c>
      <c r="O83" s="19">
        <f t="shared" si="10"/>
        <v>123192</v>
      </c>
      <c r="P83" s="19">
        <f t="shared" si="11"/>
        <v>48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2</v>
      </c>
      <c r="K84" s="2">
        <v>10533</v>
      </c>
      <c r="L84" s="2">
        <v>22</v>
      </c>
      <c r="M84" s="2">
        <v>2</v>
      </c>
      <c r="N84" s="4">
        <v>0.12190972222222222</v>
      </c>
      <c r="O84" s="19">
        <f t="shared" si="10"/>
        <v>231726</v>
      </c>
      <c r="P84" s="19">
        <f t="shared" si="11"/>
        <v>44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17432</v>
      </c>
      <c r="L86" s="2">
        <v>1</v>
      </c>
      <c r="M86" s="2">
        <v>1</v>
      </c>
      <c r="N86" s="4">
        <v>0.20175925925925925</v>
      </c>
      <c r="O86" s="19">
        <f t="shared" si="10"/>
        <v>17432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0</v>
      </c>
      <c r="K87" s="2">
        <v>0</v>
      </c>
      <c r="L87" s="2">
        <v>2</v>
      </c>
      <c r="M87" s="2">
        <v>0</v>
      </c>
      <c r="N87" s="4">
        <v>0</v>
      </c>
      <c r="O87" s="19">
        <f t="shared" si="10"/>
        <v>0</v>
      </c>
      <c r="P87" s="19">
        <f t="shared" si="11"/>
        <v>0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10761</v>
      </c>
      <c r="L89" s="2">
        <v>73</v>
      </c>
      <c r="M89" s="2">
        <v>1</v>
      </c>
      <c r="N89" s="4">
        <v>0.12454861111111111</v>
      </c>
      <c r="O89" s="19">
        <f t="shared" si="10"/>
        <v>785553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11084</v>
      </c>
      <c r="L90" s="2">
        <v>81</v>
      </c>
      <c r="M90" s="2">
        <v>1</v>
      </c>
      <c r="N90" s="4">
        <v>0.12828703703703703</v>
      </c>
      <c r="O90" s="19">
        <f t="shared" si="10"/>
        <v>897804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3</v>
      </c>
      <c r="K91" s="2">
        <v>18810</v>
      </c>
      <c r="L91" s="2">
        <v>158</v>
      </c>
      <c r="M91" s="2">
        <v>3</v>
      </c>
      <c r="N91" s="4">
        <v>0.21770833333333334</v>
      </c>
      <c r="O91" s="19">
        <f t="shared" si="10"/>
        <v>2971980</v>
      </c>
      <c r="P91" s="19">
        <f t="shared" si="11"/>
        <v>474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2</v>
      </c>
      <c r="K92" s="2">
        <v>20390</v>
      </c>
      <c r="L92" s="2">
        <v>1</v>
      </c>
      <c r="M92" s="2">
        <v>2</v>
      </c>
      <c r="N92" s="4">
        <v>0.23599537037037038</v>
      </c>
      <c r="O92" s="19">
        <f t="shared" si="10"/>
        <v>20390</v>
      </c>
      <c r="P92" s="19">
        <f t="shared" si="11"/>
        <v>2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1</v>
      </c>
      <c r="K93" s="2">
        <v>11607</v>
      </c>
      <c r="L93" s="2">
        <v>1</v>
      </c>
      <c r="M93" s="2">
        <v>1</v>
      </c>
      <c r="N93" s="4">
        <v>0.13434027777777777</v>
      </c>
      <c r="O93" s="19">
        <f t="shared" si="10"/>
        <v>11607</v>
      </c>
      <c r="P93" s="19">
        <f t="shared" si="11"/>
        <v>1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7966</v>
      </c>
      <c r="L94" s="2">
        <v>56</v>
      </c>
      <c r="M94" s="2">
        <v>2</v>
      </c>
      <c r="N94" s="4">
        <v>9.2199074074074072E-2</v>
      </c>
      <c r="O94" s="19">
        <f t="shared" si="10"/>
        <v>446096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7986</v>
      </c>
      <c r="L95" s="2">
        <v>81</v>
      </c>
      <c r="M95" s="2">
        <v>2</v>
      </c>
      <c r="N95" s="4">
        <v>9.2430555555555557E-2</v>
      </c>
      <c r="O95" s="19">
        <f t="shared" si="10"/>
        <v>646866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3</v>
      </c>
      <c r="K96" s="2">
        <v>18972</v>
      </c>
      <c r="L96" s="2">
        <v>96</v>
      </c>
      <c r="M96" s="2">
        <v>3</v>
      </c>
      <c r="N96" s="4">
        <v>0.21958333333333332</v>
      </c>
      <c r="O96" s="19">
        <f t="shared" si="10"/>
        <v>1821312</v>
      </c>
      <c r="P96" s="19">
        <f t="shared" si="11"/>
        <v>288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4</v>
      </c>
      <c r="K97" s="2">
        <v>24489</v>
      </c>
      <c r="L97" s="2">
        <v>1080</v>
      </c>
      <c r="M97" s="2">
        <v>4</v>
      </c>
      <c r="N97" s="4">
        <v>0.28343750000000001</v>
      </c>
      <c r="O97" s="19">
        <f t="shared" si="10"/>
        <v>26448120</v>
      </c>
      <c r="P97" s="19">
        <f t="shared" si="11"/>
        <v>4320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3</v>
      </c>
      <c r="K98" s="2">
        <v>16250</v>
      </c>
      <c r="L98" s="2">
        <v>171</v>
      </c>
      <c r="M98" s="2">
        <v>3</v>
      </c>
      <c r="N98" s="4">
        <v>0.18807870370370369</v>
      </c>
      <c r="O98" s="19">
        <f t="shared" si="10"/>
        <v>2778750</v>
      </c>
      <c r="P98" s="19">
        <f t="shared" si="11"/>
        <v>513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18914</v>
      </c>
      <c r="L99" s="2">
        <v>24</v>
      </c>
      <c r="M99" s="2">
        <v>3</v>
      </c>
      <c r="N99" s="4">
        <v>0.21891203703703704</v>
      </c>
      <c r="O99" s="19">
        <f t="shared" si="10"/>
        <v>453936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1</v>
      </c>
      <c r="K100" s="2">
        <v>6953</v>
      </c>
      <c r="L100" s="2">
        <v>598</v>
      </c>
      <c r="M100" s="2">
        <v>1</v>
      </c>
      <c r="N100" s="4">
        <v>8.0474537037037039E-2</v>
      </c>
      <c r="O100" s="19">
        <f t="shared" si="10"/>
        <v>4157894</v>
      </c>
      <c r="P100" s="19">
        <f t="shared" si="11"/>
        <v>598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14934</v>
      </c>
      <c r="L101" s="2">
        <v>58</v>
      </c>
      <c r="M101" s="2">
        <v>2</v>
      </c>
      <c r="N101" s="4">
        <v>0.17284722222222224</v>
      </c>
      <c r="O101" s="19">
        <f t="shared" si="10"/>
        <v>866172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9708</v>
      </c>
      <c r="L102" s="2">
        <v>180</v>
      </c>
      <c r="M102" s="2">
        <v>2</v>
      </c>
      <c r="N102" s="4">
        <v>0.11236111111111111</v>
      </c>
      <c r="O102" s="19">
        <f t="shared" si="10"/>
        <v>1747440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3</v>
      </c>
      <c r="K104" s="2">
        <v>7522</v>
      </c>
      <c r="L104" s="2">
        <v>137</v>
      </c>
      <c r="M104" s="2">
        <v>3</v>
      </c>
      <c r="N104" s="4">
        <v>8.7060185185185185E-2</v>
      </c>
      <c r="O104" s="19">
        <f t="shared" si="10"/>
        <v>1030514</v>
      </c>
      <c r="P104" s="19">
        <f t="shared" si="11"/>
        <v>411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3862</v>
      </c>
      <c r="L105" s="2">
        <v>113</v>
      </c>
      <c r="M105" s="2">
        <v>1</v>
      </c>
      <c r="N105" s="4">
        <v>4.4699074074074072E-2</v>
      </c>
      <c r="O105" s="19">
        <f t="shared" si="10"/>
        <v>436406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4203</v>
      </c>
      <c r="L106" s="2">
        <v>21</v>
      </c>
      <c r="M106" s="2">
        <v>1</v>
      </c>
      <c r="N106" s="4">
        <v>4.8645833333333333E-2</v>
      </c>
      <c r="O106" s="19">
        <f t="shared" si="10"/>
        <v>88263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15895</v>
      </c>
      <c r="L107" s="2">
        <v>94</v>
      </c>
      <c r="M107" s="2">
        <v>3</v>
      </c>
      <c r="N107" s="4">
        <v>0.1839699074074074</v>
      </c>
      <c r="O107" s="19">
        <f t="shared" si="10"/>
        <v>1494130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5022</v>
      </c>
      <c r="L108" s="2">
        <v>51</v>
      </c>
      <c r="M108" s="2">
        <v>1</v>
      </c>
      <c r="N108" s="4">
        <v>5.8125000000000003E-2</v>
      </c>
      <c r="O108" s="19">
        <f t="shared" si="10"/>
        <v>256122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4153</v>
      </c>
      <c r="L109" s="2">
        <v>64</v>
      </c>
      <c r="M109" s="2">
        <v>1</v>
      </c>
      <c r="N109" s="4">
        <v>4.8067129629629626E-2</v>
      </c>
      <c r="O109" s="19">
        <f t="shared" si="10"/>
        <v>265792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13120</v>
      </c>
      <c r="L110" s="2">
        <v>24</v>
      </c>
      <c r="M110" s="2">
        <v>2</v>
      </c>
      <c r="N110" s="4">
        <v>0.15185185185185185</v>
      </c>
      <c r="O110" s="19">
        <f t="shared" si="10"/>
        <v>314880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1</v>
      </c>
      <c r="K111" s="2">
        <v>3242</v>
      </c>
      <c r="L111" s="2">
        <v>8</v>
      </c>
      <c r="M111" s="2">
        <v>1</v>
      </c>
      <c r="N111" s="4">
        <v>3.7523148148148146E-2</v>
      </c>
      <c r="O111" s="19">
        <f t="shared" si="10"/>
        <v>25936</v>
      </c>
      <c r="P111" s="19">
        <f t="shared" si="11"/>
        <v>8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0</v>
      </c>
      <c r="K112" s="2">
        <v>0</v>
      </c>
      <c r="L112" s="2">
        <v>5</v>
      </c>
      <c r="M112" s="2">
        <v>0</v>
      </c>
      <c r="N112" s="4">
        <v>0</v>
      </c>
      <c r="O112" s="19">
        <f t="shared" si="10"/>
        <v>0</v>
      </c>
      <c r="P112" s="19">
        <f t="shared" si="11"/>
        <v>0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3</v>
      </c>
      <c r="K113" s="2">
        <v>9284</v>
      </c>
      <c r="L113" s="2">
        <v>97</v>
      </c>
      <c r="M113" s="2">
        <v>3</v>
      </c>
      <c r="N113" s="4">
        <v>0.1074537037037037</v>
      </c>
      <c r="O113" s="19">
        <f t="shared" si="10"/>
        <v>900548</v>
      </c>
      <c r="P113" s="19">
        <f t="shared" si="11"/>
        <v>291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3</v>
      </c>
      <c r="K114" s="2">
        <v>14757</v>
      </c>
      <c r="L114" s="2">
        <v>9</v>
      </c>
      <c r="M114" s="2">
        <v>3</v>
      </c>
      <c r="N114" s="4">
        <v>0.17079861111111111</v>
      </c>
      <c r="O114" s="19">
        <f t="shared" si="10"/>
        <v>132813</v>
      </c>
      <c r="P114" s="19">
        <f t="shared" si="11"/>
        <v>27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3</v>
      </c>
      <c r="K115" s="2">
        <v>7137</v>
      </c>
      <c r="L115" s="2">
        <v>2</v>
      </c>
      <c r="M115" s="2">
        <v>3</v>
      </c>
      <c r="N115" s="4">
        <v>8.2604166666666673E-2</v>
      </c>
      <c r="O115" s="19">
        <f t="shared" si="10"/>
        <v>14274</v>
      </c>
      <c r="P115" s="19">
        <f t="shared" si="11"/>
        <v>6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3</v>
      </c>
      <c r="K116" s="2">
        <v>14457</v>
      </c>
      <c r="L116" s="2">
        <v>4</v>
      </c>
      <c r="M116" s="2">
        <v>3</v>
      </c>
      <c r="N116" s="4">
        <v>0.1673263888888889</v>
      </c>
      <c r="O116" s="19">
        <f t="shared" si="10"/>
        <v>57828</v>
      </c>
      <c r="P116" s="19">
        <f t="shared" si="11"/>
        <v>12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2913</v>
      </c>
      <c r="L117" s="2">
        <v>1</v>
      </c>
      <c r="M117" s="2">
        <v>1</v>
      </c>
      <c r="N117" s="4">
        <v>3.3715277777777775E-2</v>
      </c>
      <c r="O117" s="19">
        <f t="shared" si="10"/>
        <v>2913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11509</v>
      </c>
      <c r="L118" s="2">
        <v>8</v>
      </c>
      <c r="M118" s="2">
        <v>4</v>
      </c>
      <c r="N118" s="4">
        <v>0.13320601851851852</v>
      </c>
      <c r="O118" s="19">
        <f t="shared" si="10"/>
        <v>92072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4517</v>
      </c>
      <c r="L119" s="2">
        <v>39</v>
      </c>
      <c r="M119" s="2">
        <v>1</v>
      </c>
      <c r="N119" s="4">
        <v>5.2280092592592593E-2</v>
      </c>
      <c r="O119" s="19">
        <f t="shared" si="10"/>
        <v>176163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2</v>
      </c>
      <c r="K120" s="2">
        <v>6778</v>
      </c>
      <c r="L120" s="2">
        <v>238</v>
      </c>
      <c r="M120" s="2">
        <v>2</v>
      </c>
      <c r="N120" s="4">
        <v>7.8449074074074074E-2</v>
      </c>
      <c r="O120" s="19">
        <f t="shared" si="10"/>
        <v>1613164</v>
      </c>
      <c r="P120" s="19">
        <f t="shared" si="11"/>
        <v>476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0</v>
      </c>
      <c r="K121" s="2">
        <v>0</v>
      </c>
      <c r="L121" s="2">
        <v>157</v>
      </c>
      <c r="M121" s="2">
        <v>0</v>
      </c>
      <c r="N121" s="4">
        <v>0</v>
      </c>
      <c r="O121" s="19">
        <f t="shared" si="10"/>
        <v>0</v>
      </c>
      <c r="P121" s="19">
        <f t="shared" si="11"/>
        <v>0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0</v>
      </c>
      <c r="K122" s="2">
        <v>0</v>
      </c>
      <c r="L122" s="2">
        <v>165</v>
      </c>
      <c r="M122" s="2">
        <v>0</v>
      </c>
      <c r="N122" s="4">
        <v>0</v>
      </c>
      <c r="O122" s="19">
        <f t="shared" si="10"/>
        <v>0</v>
      </c>
      <c r="P122" s="19">
        <f t="shared" si="11"/>
        <v>0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0</v>
      </c>
      <c r="K123" s="2">
        <v>0</v>
      </c>
      <c r="L123" s="2">
        <v>45</v>
      </c>
      <c r="M123" s="2">
        <v>0</v>
      </c>
      <c r="N123" s="4">
        <v>0</v>
      </c>
      <c r="O123" s="19">
        <f t="shared" si="10"/>
        <v>0</v>
      </c>
      <c r="P123" s="19">
        <f t="shared" si="11"/>
        <v>0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0</v>
      </c>
      <c r="K124" s="2">
        <v>0</v>
      </c>
      <c r="L124" s="2">
        <v>48</v>
      </c>
      <c r="M124" s="2">
        <v>0</v>
      </c>
      <c r="N124" s="4">
        <v>0</v>
      </c>
      <c r="O124" s="19">
        <f t="shared" si="10"/>
        <v>0</v>
      </c>
      <c r="P124" s="19">
        <f t="shared" si="11"/>
        <v>0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0</v>
      </c>
      <c r="K126" s="2">
        <v>0</v>
      </c>
      <c r="L126" s="2">
        <v>7</v>
      </c>
      <c r="M126" s="2">
        <v>0</v>
      </c>
      <c r="N126" s="4">
        <v>0</v>
      </c>
      <c r="O126" s="19">
        <f t="shared" si="10"/>
        <v>0</v>
      </c>
      <c r="P126" s="19">
        <f t="shared" si="11"/>
        <v>0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0</v>
      </c>
      <c r="K128" s="2">
        <v>0</v>
      </c>
      <c r="L128" s="2">
        <v>33</v>
      </c>
      <c r="M128" s="2">
        <v>0</v>
      </c>
      <c r="N128" s="4">
        <v>0</v>
      </c>
      <c r="O128" s="19">
        <f t="shared" si="10"/>
        <v>0</v>
      </c>
      <c r="P128" s="19">
        <f t="shared" si="11"/>
        <v>0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6834</v>
      </c>
      <c r="L129" s="2">
        <v>36</v>
      </c>
      <c r="M129" s="2">
        <v>1</v>
      </c>
      <c r="N129" s="4">
        <v>7.9097222222222222E-2</v>
      </c>
      <c r="O129" s="19">
        <f t="shared" si="10"/>
        <v>246024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3</v>
      </c>
      <c r="K130" s="2">
        <v>18125</v>
      </c>
      <c r="L130" s="2">
        <v>62</v>
      </c>
      <c r="M130" s="2">
        <v>3</v>
      </c>
      <c r="N130" s="4">
        <v>0.20978009259259259</v>
      </c>
      <c r="O130" s="19">
        <f t="shared" si="10"/>
        <v>1123750</v>
      </c>
      <c r="P130" s="19">
        <f t="shared" si="11"/>
        <v>186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4</v>
      </c>
      <c r="K131" s="2">
        <v>20296</v>
      </c>
      <c r="L131" s="2">
        <v>81</v>
      </c>
      <c r="M131" s="2">
        <v>4</v>
      </c>
      <c r="N131" s="4">
        <v>0.2349074074074074</v>
      </c>
      <c r="O131" s="19">
        <f t="shared" si="10"/>
        <v>1643976</v>
      </c>
      <c r="P131" s="19">
        <f t="shared" si="11"/>
        <v>324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0</v>
      </c>
      <c r="K132" s="2">
        <v>0</v>
      </c>
      <c r="L132" s="2">
        <v>72</v>
      </c>
      <c r="M132" s="2">
        <v>0</v>
      </c>
      <c r="N132" s="4">
        <v>0</v>
      </c>
      <c r="O132" s="19">
        <f t="shared" si="10"/>
        <v>0</v>
      </c>
      <c r="P132" s="19">
        <f t="shared" si="11"/>
        <v>0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13534</v>
      </c>
      <c r="L133" s="2">
        <v>8</v>
      </c>
      <c r="M133" s="2">
        <v>2</v>
      </c>
      <c r="N133" s="4">
        <v>0.15664351851851852</v>
      </c>
      <c r="O133" s="19">
        <f t="shared" si="10"/>
        <v>108272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3</v>
      </c>
      <c r="K134" s="2">
        <v>16908</v>
      </c>
      <c r="L134" s="2">
        <v>605</v>
      </c>
      <c r="M134" s="2">
        <v>3</v>
      </c>
      <c r="N134" s="4">
        <v>0.19569444444444445</v>
      </c>
      <c r="O134" s="19">
        <f t="shared" si="10"/>
        <v>10229340</v>
      </c>
      <c r="P134" s="19">
        <f t="shared" si="11"/>
        <v>1815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2</v>
      </c>
      <c r="K135" s="2">
        <v>24461</v>
      </c>
      <c r="L135" s="2">
        <v>28</v>
      </c>
      <c r="M135" s="2">
        <v>2</v>
      </c>
      <c r="N135" s="4">
        <v>0.28311342592592592</v>
      </c>
      <c r="O135" s="19">
        <f t="shared" si="10"/>
        <v>684908</v>
      </c>
      <c r="P135" s="19">
        <f t="shared" si="11"/>
        <v>56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1</v>
      </c>
      <c r="K136" s="2">
        <v>21145</v>
      </c>
      <c r="L136" s="2">
        <v>87</v>
      </c>
      <c r="M136" s="2">
        <v>1</v>
      </c>
      <c r="N136" s="4">
        <v>0.2447337962962963</v>
      </c>
      <c r="O136" s="19">
        <f t="shared" si="10"/>
        <v>1839615</v>
      </c>
      <c r="P136" s="19">
        <f t="shared" si="11"/>
        <v>87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0</v>
      </c>
      <c r="K138" s="2">
        <v>0</v>
      </c>
      <c r="L138" s="2">
        <v>11</v>
      </c>
      <c r="M138" s="2">
        <v>0</v>
      </c>
      <c r="N138" s="4">
        <v>0</v>
      </c>
      <c r="O138" s="19">
        <f t="shared" ref="O138:O144" si="12">K138*L138</f>
        <v>0</v>
      </c>
      <c r="P138" s="19">
        <f t="shared" ref="P138:P144" si="13">J138*L138</f>
        <v>0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1</v>
      </c>
      <c r="K139" s="2">
        <v>9342</v>
      </c>
      <c r="L139" s="2">
        <v>372</v>
      </c>
      <c r="M139" s="2">
        <v>1</v>
      </c>
      <c r="N139" s="4">
        <v>0.108125</v>
      </c>
      <c r="O139" s="19">
        <f t="shared" si="12"/>
        <v>3475224</v>
      </c>
      <c r="P139" s="19">
        <f t="shared" si="13"/>
        <v>372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15368</v>
      </c>
      <c r="L140" s="2">
        <v>1</v>
      </c>
      <c r="M140" s="2">
        <v>1</v>
      </c>
      <c r="N140" s="4">
        <v>0.17787037037037037</v>
      </c>
      <c r="O140" s="19">
        <f t="shared" si="12"/>
        <v>15368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0</v>
      </c>
      <c r="K141" s="2">
        <v>0</v>
      </c>
      <c r="L141" s="2">
        <v>1</v>
      </c>
      <c r="M141" s="2">
        <v>0</v>
      </c>
      <c r="N141" s="4">
        <v>0</v>
      </c>
      <c r="O141" s="19">
        <f t="shared" si="12"/>
        <v>0</v>
      </c>
      <c r="P141" s="19">
        <f t="shared" si="13"/>
        <v>0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0</v>
      </c>
      <c r="K143" s="2">
        <v>0</v>
      </c>
      <c r="L143" s="2">
        <v>185</v>
      </c>
      <c r="M143" s="2">
        <v>0</v>
      </c>
      <c r="N143" s="4">
        <v>0</v>
      </c>
      <c r="O143" s="19">
        <f t="shared" si="12"/>
        <v>0</v>
      </c>
      <c r="P143" s="19">
        <f t="shared" si="13"/>
        <v>0</v>
      </c>
    </row>
    <row r="144" spans="1:16" ht="25.5" customHeight="1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4">
        <v>0</v>
      </c>
      <c r="O144" s="19">
        <f t="shared" si="12"/>
        <v>0</v>
      </c>
      <c r="P144" s="19">
        <f t="shared" si="13"/>
        <v>0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102</v>
      </c>
      <c r="K145" s="25">
        <f>SUM(K73:K144)</f>
        <v>578926</v>
      </c>
      <c r="L145" s="25">
        <f>SUM(L73:L144)</f>
        <v>6117</v>
      </c>
      <c r="O145" s="27">
        <f>SUM(O73:O144)/$L$145/86400</f>
        <v>0.13962242445158907</v>
      </c>
      <c r="P145" s="33">
        <f>SUM(P73:P144)/$L$145</f>
        <v>2.0894229197318945</v>
      </c>
      <c r="Q145" s="29">
        <f>1-O145/30</f>
        <v>0.99534591918494708</v>
      </c>
    </row>
    <row r="146" spans="1:17" ht="25.5" customHeight="1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3</v>
      </c>
      <c r="K147" s="2">
        <v>4005</v>
      </c>
      <c r="L147" s="2">
        <v>232</v>
      </c>
      <c r="M147" s="2">
        <v>3</v>
      </c>
      <c r="N147" s="4">
        <v>4.6354166666666669E-2</v>
      </c>
      <c r="O147" s="19">
        <f>K147*L147</f>
        <v>929160</v>
      </c>
      <c r="P147" s="19">
        <f>J147*L147</f>
        <v>696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2804</v>
      </c>
      <c r="L148" s="2">
        <v>187</v>
      </c>
      <c r="M148" s="2">
        <v>1</v>
      </c>
      <c r="N148" s="4">
        <v>3.2453703703703707E-2</v>
      </c>
      <c r="O148" s="19">
        <f t="shared" ref="O148:O199" si="14">K148*L148</f>
        <v>524348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3</v>
      </c>
      <c r="K149" s="2">
        <v>4753</v>
      </c>
      <c r="L149" s="2">
        <v>1</v>
      </c>
      <c r="M149" s="2">
        <v>3</v>
      </c>
      <c r="N149" s="4">
        <v>5.5011574074074074E-2</v>
      </c>
      <c r="O149" s="19">
        <f t="shared" si="14"/>
        <v>4753</v>
      </c>
      <c r="P149" s="19">
        <f t="shared" si="15"/>
        <v>3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2</v>
      </c>
      <c r="K151" s="2">
        <v>12602</v>
      </c>
      <c r="L151" s="2">
        <v>47</v>
      </c>
      <c r="M151" s="2">
        <v>2</v>
      </c>
      <c r="N151" s="4">
        <v>0.14585648148148148</v>
      </c>
      <c r="O151" s="19">
        <f t="shared" si="14"/>
        <v>592294</v>
      </c>
      <c r="P151" s="19">
        <f t="shared" si="15"/>
        <v>94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2</v>
      </c>
      <c r="K152" s="2">
        <v>12816</v>
      </c>
      <c r="L152" s="2">
        <v>5</v>
      </c>
      <c r="M152" s="2">
        <v>2</v>
      </c>
      <c r="N152" s="4">
        <v>0.14833333333333334</v>
      </c>
      <c r="O152" s="19">
        <f t="shared" si="14"/>
        <v>64080</v>
      </c>
      <c r="P152" s="19">
        <f t="shared" si="15"/>
        <v>10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3</v>
      </c>
      <c r="K153" s="2">
        <v>15486</v>
      </c>
      <c r="L153" s="2">
        <v>12</v>
      </c>
      <c r="M153" s="2">
        <v>3</v>
      </c>
      <c r="N153" s="4">
        <v>0.17923611111111112</v>
      </c>
      <c r="O153" s="19">
        <f t="shared" si="14"/>
        <v>185832</v>
      </c>
      <c r="P153" s="19">
        <f t="shared" si="15"/>
        <v>36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3</v>
      </c>
      <c r="K154" s="2">
        <v>9795</v>
      </c>
      <c r="L154" s="2">
        <v>5</v>
      </c>
      <c r="M154" s="2">
        <v>3</v>
      </c>
      <c r="N154" s="4">
        <v>0.11336805555555556</v>
      </c>
      <c r="O154" s="19">
        <f t="shared" si="14"/>
        <v>48975</v>
      </c>
      <c r="P154" s="19">
        <f t="shared" si="15"/>
        <v>15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6</v>
      </c>
      <c r="K155" s="2">
        <v>13907</v>
      </c>
      <c r="L155" s="2">
        <v>22</v>
      </c>
      <c r="M155" s="2">
        <v>6</v>
      </c>
      <c r="N155" s="4">
        <v>0.16096064814814814</v>
      </c>
      <c r="O155" s="19">
        <f t="shared" si="14"/>
        <v>305954</v>
      </c>
      <c r="P155" s="19">
        <f t="shared" si="15"/>
        <v>132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1401</v>
      </c>
      <c r="L157" s="2">
        <v>4</v>
      </c>
      <c r="M157" s="2">
        <v>1</v>
      </c>
      <c r="N157" s="4">
        <v>1.6215277777777776E-2</v>
      </c>
      <c r="O157" s="19">
        <f t="shared" si="14"/>
        <v>5604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2</v>
      </c>
      <c r="K158" s="2">
        <v>5814</v>
      </c>
      <c r="L158" s="2">
        <v>63</v>
      </c>
      <c r="M158" s="2">
        <v>2</v>
      </c>
      <c r="N158" s="4">
        <v>6.7291666666666666E-2</v>
      </c>
      <c r="O158" s="19">
        <f t="shared" si="14"/>
        <v>366282</v>
      </c>
      <c r="P158" s="19">
        <f t="shared" si="15"/>
        <v>126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3</v>
      </c>
      <c r="K159" s="2">
        <v>6945</v>
      </c>
      <c r="L159" s="2">
        <v>302</v>
      </c>
      <c r="M159" s="2">
        <v>3</v>
      </c>
      <c r="N159" s="4">
        <v>8.038194444444445E-2</v>
      </c>
      <c r="O159" s="19">
        <f t="shared" si="14"/>
        <v>2097390</v>
      </c>
      <c r="P159" s="19">
        <f t="shared" si="15"/>
        <v>906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4</v>
      </c>
      <c r="K160" s="2">
        <v>9704</v>
      </c>
      <c r="L160" s="2">
        <v>1</v>
      </c>
      <c r="M160" s="2">
        <v>4</v>
      </c>
      <c r="N160" s="4">
        <v>0.11231481481481481</v>
      </c>
      <c r="O160" s="19">
        <f t="shared" si="14"/>
        <v>9704</v>
      </c>
      <c r="P160" s="19">
        <f t="shared" si="15"/>
        <v>4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6</v>
      </c>
      <c r="K161" s="2">
        <v>13296</v>
      </c>
      <c r="L161" s="2">
        <v>116</v>
      </c>
      <c r="M161" s="2">
        <v>6</v>
      </c>
      <c r="N161" s="4">
        <v>0.15388888888888888</v>
      </c>
      <c r="O161" s="19">
        <f t="shared" si="14"/>
        <v>1542336</v>
      </c>
      <c r="P161" s="19">
        <f t="shared" si="15"/>
        <v>696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1700</v>
      </c>
      <c r="L162" s="2">
        <v>1188</v>
      </c>
      <c r="M162" s="2">
        <v>1</v>
      </c>
      <c r="N162" s="4">
        <v>1.9675925925925927E-2</v>
      </c>
      <c r="O162" s="19">
        <f t="shared" si="14"/>
        <v>2019600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2323</v>
      </c>
      <c r="L163" s="2">
        <v>1</v>
      </c>
      <c r="M163" s="2">
        <v>1</v>
      </c>
      <c r="N163" s="4">
        <v>2.6886574074074073E-2</v>
      </c>
      <c r="O163" s="19">
        <f t="shared" si="14"/>
        <v>2323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5</v>
      </c>
      <c r="K164" s="2">
        <v>5483</v>
      </c>
      <c r="L164" s="2">
        <v>154</v>
      </c>
      <c r="M164" s="2">
        <v>5</v>
      </c>
      <c r="N164" s="4">
        <v>6.3460648148148155E-2</v>
      </c>
      <c r="O164" s="19">
        <f t="shared" si="14"/>
        <v>844382</v>
      </c>
      <c r="P164" s="19">
        <f t="shared" si="15"/>
        <v>770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1</v>
      </c>
      <c r="K165" s="2">
        <v>682</v>
      </c>
      <c r="L165" s="2">
        <v>216</v>
      </c>
      <c r="M165" s="2">
        <v>1</v>
      </c>
      <c r="N165" s="4">
        <v>7.8935185185185185E-3</v>
      </c>
      <c r="O165" s="19">
        <f t="shared" si="14"/>
        <v>147312</v>
      </c>
      <c r="P165" s="19">
        <f t="shared" si="15"/>
        <v>216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765</v>
      </c>
      <c r="L166" s="2">
        <v>11</v>
      </c>
      <c r="M166" s="2">
        <v>1</v>
      </c>
      <c r="N166" s="4">
        <v>8.8541666666666664E-3</v>
      </c>
      <c r="O166" s="19">
        <f t="shared" si="14"/>
        <v>8415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1</v>
      </c>
      <c r="K167" s="2">
        <v>1402</v>
      </c>
      <c r="L167" s="2">
        <v>55</v>
      </c>
      <c r="M167" s="2">
        <v>1</v>
      </c>
      <c r="N167" s="4">
        <v>1.6226851851851853E-2</v>
      </c>
      <c r="O167" s="19">
        <f t="shared" si="14"/>
        <v>77110</v>
      </c>
      <c r="P167" s="19">
        <f t="shared" si="15"/>
        <v>55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3</v>
      </c>
      <c r="K168" s="2">
        <v>7970</v>
      </c>
      <c r="L168" s="2">
        <v>100</v>
      </c>
      <c r="M168" s="2">
        <v>3</v>
      </c>
      <c r="N168" s="4">
        <v>9.2245370370370366E-2</v>
      </c>
      <c r="O168" s="19">
        <f t="shared" si="14"/>
        <v>797000</v>
      </c>
      <c r="P168" s="19">
        <f t="shared" si="15"/>
        <v>300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8</v>
      </c>
      <c r="K169" s="2">
        <v>30555</v>
      </c>
      <c r="L169" s="2">
        <v>26</v>
      </c>
      <c r="M169" s="2">
        <v>8</v>
      </c>
      <c r="N169" s="4">
        <v>0.35364583333333333</v>
      </c>
      <c r="O169" s="19">
        <f t="shared" si="14"/>
        <v>794430</v>
      </c>
      <c r="P169" s="19">
        <f t="shared" si="15"/>
        <v>208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3</v>
      </c>
      <c r="K170" s="2">
        <v>5477</v>
      </c>
      <c r="L170" s="2">
        <v>79</v>
      </c>
      <c r="M170" s="2">
        <v>3</v>
      </c>
      <c r="N170" s="4">
        <v>6.33912037037037E-2</v>
      </c>
      <c r="O170" s="19">
        <f t="shared" si="14"/>
        <v>432683</v>
      </c>
      <c r="P170" s="19">
        <f t="shared" si="15"/>
        <v>237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7</v>
      </c>
      <c r="K171" s="2">
        <v>13245</v>
      </c>
      <c r="L171" s="2">
        <v>31</v>
      </c>
      <c r="M171" s="2">
        <v>7</v>
      </c>
      <c r="N171" s="4">
        <v>0.15329861111111112</v>
      </c>
      <c r="O171" s="19">
        <f t="shared" si="14"/>
        <v>410595</v>
      </c>
      <c r="P171" s="19">
        <f t="shared" si="15"/>
        <v>217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3</v>
      </c>
      <c r="K172" s="2">
        <v>8274</v>
      </c>
      <c r="L172" s="2">
        <v>2</v>
      </c>
      <c r="M172" s="2">
        <v>3</v>
      </c>
      <c r="N172" s="4">
        <v>9.5763888888888885E-2</v>
      </c>
      <c r="O172" s="19">
        <f t="shared" si="14"/>
        <v>16548</v>
      </c>
      <c r="P172" s="19">
        <f t="shared" si="15"/>
        <v>6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2964</v>
      </c>
      <c r="L173" s="2">
        <v>1575</v>
      </c>
      <c r="M173" s="2">
        <v>1</v>
      </c>
      <c r="N173" s="4">
        <v>3.4305555555555554E-2</v>
      </c>
      <c r="O173" s="19">
        <f t="shared" si="14"/>
        <v>4668300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0</v>
      </c>
      <c r="K174" s="2">
        <v>0</v>
      </c>
      <c r="L174" s="2">
        <v>1</v>
      </c>
      <c r="M174" s="2">
        <v>0</v>
      </c>
      <c r="N174" s="4">
        <v>0</v>
      </c>
      <c r="O174" s="19">
        <f t="shared" si="14"/>
        <v>0</v>
      </c>
      <c r="P174" s="19">
        <f t="shared" si="15"/>
        <v>0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7</v>
      </c>
      <c r="K176" s="2">
        <v>28070</v>
      </c>
      <c r="L176" s="2">
        <v>1</v>
      </c>
      <c r="M176" s="2">
        <v>7</v>
      </c>
      <c r="N176" s="4">
        <v>0.32488425925925923</v>
      </c>
      <c r="O176" s="19">
        <f t="shared" si="14"/>
        <v>28070</v>
      </c>
      <c r="P176" s="19">
        <f t="shared" si="15"/>
        <v>7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11</v>
      </c>
      <c r="K177" s="2">
        <v>22159</v>
      </c>
      <c r="L177" s="2">
        <v>672</v>
      </c>
      <c r="M177" s="2">
        <v>11</v>
      </c>
      <c r="N177" s="4">
        <v>0.25646990740740738</v>
      </c>
      <c r="O177" s="19">
        <f t="shared" si="14"/>
        <v>14890848</v>
      </c>
      <c r="P177" s="19">
        <f t="shared" si="15"/>
        <v>7392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5</v>
      </c>
      <c r="K178" s="2">
        <v>25324</v>
      </c>
      <c r="L178" s="2">
        <v>859</v>
      </c>
      <c r="M178" s="2">
        <v>5</v>
      </c>
      <c r="N178" s="4">
        <v>0.29310185185185184</v>
      </c>
      <c r="O178" s="19">
        <f t="shared" si="14"/>
        <v>21753316</v>
      </c>
      <c r="P178" s="19">
        <f t="shared" si="15"/>
        <v>4295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0</v>
      </c>
      <c r="K179" s="2">
        <v>0</v>
      </c>
      <c r="L179" s="2">
        <v>1</v>
      </c>
      <c r="M179" s="2">
        <v>0</v>
      </c>
      <c r="N179" s="4">
        <v>0</v>
      </c>
      <c r="O179" s="19">
        <f t="shared" si="14"/>
        <v>0</v>
      </c>
      <c r="P179" s="19">
        <f t="shared" si="15"/>
        <v>0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3</v>
      </c>
      <c r="K180" s="2">
        <v>3683</v>
      </c>
      <c r="L180" s="2">
        <v>79</v>
      </c>
      <c r="M180" s="2">
        <v>3</v>
      </c>
      <c r="N180" s="4">
        <v>4.2627314814814812E-2</v>
      </c>
      <c r="O180" s="19">
        <f t="shared" si="14"/>
        <v>290957</v>
      </c>
      <c r="P180" s="19">
        <f t="shared" si="15"/>
        <v>237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4</v>
      </c>
      <c r="K181" s="2">
        <v>8271</v>
      </c>
      <c r="L181" s="2">
        <v>21</v>
      </c>
      <c r="M181" s="2">
        <v>4</v>
      </c>
      <c r="N181" s="4">
        <v>9.5729166666666671E-2</v>
      </c>
      <c r="O181" s="19">
        <f t="shared" si="14"/>
        <v>173691</v>
      </c>
      <c r="P181" s="19">
        <f t="shared" si="15"/>
        <v>84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2</v>
      </c>
      <c r="K182" s="2">
        <v>3386</v>
      </c>
      <c r="L182" s="2">
        <v>99</v>
      </c>
      <c r="M182" s="2">
        <v>2</v>
      </c>
      <c r="N182" s="4">
        <v>3.9189814814814816E-2</v>
      </c>
      <c r="O182" s="19">
        <f t="shared" si="14"/>
        <v>335214</v>
      </c>
      <c r="P182" s="19">
        <f t="shared" si="15"/>
        <v>198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7</v>
      </c>
      <c r="K183" s="2">
        <v>11504</v>
      </c>
      <c r="L183" s="2">
        <v>42</v>
      </c>
      <c r="M183" s="2">
        <v>7</v>
      </c>
      <c r="N183" s="4">
        <v>0.13314814814814815</v>
      </c>
      <c r="O183" s="19">
        <f t="shared" si="14"/>
        <v>483168</v>
      </c>
      <c r="P183" s="19">
        <f t="shared" si="15"/>
        <v>294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2</v>
      </c>
      <c r="K184" s="2">
        <v>3952</v>
      </c>
      <c r="L184" s="2">
        <v>19</v>
      </c>
      <c r="M184" s="2">
        <v>2</v>
      </c>
      <c r="N184" s="4">
        <v>4.5740740740740742E-2</v>
      </c>
      <c r="O184" s="19">
        <f t="shared" si="14"/>
        <v>75088</v>
      </c>
      <c r="P184" s="19">
        <f t="shared" si="15"/>
        <v>38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1</v>
      </c>
      <c r="K185" s="2">
        <v>1095</v>
      </c>
      <c r="L185" s="2">
        <v>3</v>
      </c>
      <c r="M185" s="2">
        <v>1</v>
      </c>
      <c r="N185" s="4">
        <v>1.2673611111111111E-2</v>
      </c>
      <c r="O185" s="19">
        <f t="shared" si="14"/>
        <v>3285</v>
      </c>
      <c r="P185" s="19">
        <f t="shared" si="15"/>
        <v>3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3</v>
      </c>
      <c r="K186" s="2">
        <v>4931</v>
      </c>
      <c r="L186" s="2">
        <v>82</v>
      </c>
      <c r="M186" s="2">
        <v>3</v>
      </c>
      <c r="N186" s="4">
        <v>5.707175925925926E-2</v>
      </c>
      <c r="O186" s="19">
        <f t="shared" si="14"/>
        <v>404342</v>
      </c>
      <c r="P186" s="19">
        <f t="shared" si="15"/>
        <v>246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8</v>
      </c>
      <c r="K188" s="2">
        <v>10763</v>
      </c>
      <c r="L188" s="2">
        <v>23</v>
      </c>
      <c r="M188" s="2">
        <v>8</v>
      </c>
      <c r="N188" s="4">
        <v>0.12457175925925926</v>
      </c>
      <c r="O188" s="19">
        <f t="shared" si="14"/>
        <v>247549</v>
      </c>
      <c r="P188" s="19">
        <f t="shared" si="15"/>
        <v>184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2777</v>
      </c>
      <c r="L189" s="2">
        <v>220</v>
      </c>
      <c r="M189" s="2">
        <v>1</v>
      </c>
      <c r="N189" s="4">
        <v>3.2141203703703707E-2</v>
      </c>
      <c r="O189" s="19">
        <f t="shared" si="14"/>
        <v>610940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3984</v>
      </c>
      <c r="L190" s="2">
        <v>268</v>
      </c>
      <c r="M190" s="2">
        <v>1</v>
      </c>
      <c r="N190" s="4">
        <v>4.611111111111111E-2</v>
      </c>
      <c r="O190" s="19">
        <f t="shared" si="14"/>
        <v>1067712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4215</v>
      </c>
      <c r="L191" s="2">
        <v>110</v>
      </c>
      <c r="M191" s="2">
        <v>1</v>
      </c>
      <c r="N191" s="4">
        <v>4.8784722222222222E-2</v>
      </c>
      <c r="O191" s="19">
        <f t="shared" si="14"/>
        <v>463650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2</v>
      </c>
      <c r="K192" s="2">
        <v>4592</v>
      </c>
      <c r="L192" s="2">
        <v>2</v>
      </c>
      <c r="M192" s="2">
        <v>2</v>
      </c>
      <c r="N192" s="4">
        <v>5.3148148148148146E-2</v>
      </c>
      <c r="O192" s="19">
        <f t="shared" si="14"/>
        <v>9184</v>
      </c>
      <c r="P192" s="19">
        <f t="shared" si="15"/>
        <v>4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2</v>
      </c>
      <c r="K193" s="2">
        <v>2793</v>
      </c>
      <c r="L193" s="2">
        <v>52</v>
      </c>
      <c r="M193" s="2">
        <v>2</v>
      </c>
      <c r="N193" s="4">
        <v>3.2326388888888891E-2</v>
      </c>
      <c r="O193" s="19">
        <f t="shared" si="14"/>
        <v>145236</v>
      </c>
      <c r="P193" s="19">
        <f t="shared" si="15"/>
        <v>104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4</v>
      </c>
      <c r="K194" s="2">
        <v>10004</v>
      </c>
      <c r="L194" s="2">
        <v>8</v>
      </c>
      <c r="M194" s="2">
        <v>4</v>
      </c>
      <c r="N194" s="4">
        <v>0.11578703703703704</v>
      </c>
      <c r="O194" s="19">
        <f t="shared" si="14"/>
        <v>80032</v>
      </c>
      <c r="P194" s="19">
        <f t="shared" si="15"/>
        <v>32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0</v>
      </c>
      <c r="K195" s="2">
        <v>0</v>
      </c>
      <c r="L195" s="2">
        <v>1</v>
      </c>
      <c r="M195" s="2">
        <v>0</v>
      </c>
      <c r="N195" s="4">
        <v>0</v>
      </c>
      <c r="O195" s="19">
        <f t="shared" si="14"/>
        <v>0</v>
      </c>
      <c r="P195" s="19">
        <f t="shared" si="15"/>
        <v>0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5</v>
      </c>
      <c r="K196" s="2">
        <v>8768</v>
      </c>
      <c r="L196" s="2">
        <v>615</v>
      </c>
      <c r="M196" s="2">
        <v>5</v>
      </c>
      <c r="N196" s="4">
        <v>0.10148148148148148</v>
      </c>
      <c r="O196" s="19">
        <f t="shared" si="14"/>
        <v>5392320</v>
      </c>
      <c r="P196" s="19">
        <f t="shared" si="15"/>
        <v>3075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988</v>
      </c>
      <c r="L197" s="2">
        <v>765</v>
      </c>
      <c r="M197" s="2">
        <v>1</v>
      </c>
      <c r="N197" s="4">
        <v>1.1435185185185185E-2</v>
      </c>
      <c r="O197" s="19">
        <f t="shared" si="14"/>
        <v>755820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647</v>
      </c>
      <c r="L198" s="2">
        <v>4077</v>
      </c>
      <c r="M198" s="2">
        <v>1</v>
      </c>
      <c r="N198" s="4">
        <v>7.4884259259259262E-3</v>
      </c>
      <c r="O198" s="19">
        <f t="shared" si="14"/>
        <v>2637819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2</v>
      </c>
      <c r="K199" s="2">
        <v>4443</v>
      </c>
      <c r="L199" s="2">
        <v>0</v>
      </c>
      <c r="M199" s="2">
        <v>2</v>
      </c>
      <c r="N199" s="4">
        <v>5.1423611111111114E-2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147</v>
      </c>
      <c r="K200" s="25">
        <f>SUM(K147:K199)</f>
        <v>360517</v>
      </c>
      <c r="L200" s="25">
        <f>SUM(L147:L199)</f>
        <v>12557</v>
      </c>
      <c r="O200" s="27">
        <f>SUM(O147:O199)/$L$200/86400</f>
        <v>6.1519149529995078E-2</v>
      </c>
      <c r="P200" s="33">
        <f>SUM(P147:P199)/$L$200</f>
        <v>2.3354304372063392</v>
      </c>
      <c r="Q200" s="29">
        <f>1-O200/30</f>
        <v>0.9979493616823335</v>
      </c>
    </row>
    <row r="202" spans="1:17" ht="60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12</v>
      </c>
      <c r="M203" s="1">
        <f t="shared" si="16"/>
        <v>236741</v>
      </c>
      <c r="N203" s="30">
        <f>SUM(P2:P9)/$L$10</f>
        <v>6.2688646389598328E-3</v>
      </c>
      <c r="O203" s="11">
        <f>SUM(O2:O9)/$L$10/86400</f>
        <v>1.5862608458237666E-3</v>
      </c>
      <c r="P203" s="11">
        <f>1-O203/30</f>
        <v>0.99994712463847257</v>
      </c>
      <c r="Q203" s="9">
        <f>P203*24</f>
        <v>23.998730991323342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471</v>
      </c>
      <c r="M204" s="1">
        <f t="shared" si="17"/>
        <v>1018633</v>
      </c>
      <c r="N204" s="30">
        <f>SUM(P12:P70)/$L$71</f>
        <v>6.4610078875284644</v>
      </c>
      <c r="O204" s="11">
        <f>SUM(O12:O70)/$L$71/86400</f>
        <v>0.11729751997550504</v>
      </c>
      <c r="P204" s="11">
        <f t="shared" ref="P204:P206" si="18">1-O204/30</f>
        <v>0.99609008266748311</v>
      </c>
      <c r="Q204" s="9">
        <f t="shared" ref="Q204:Q206" si="19">P204*24</f>
        <v>23.906161984019594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102</v>
      </c>
      <c r="M205" s="1">
        <f>SUM(K73:K144)</f>
        <v>578926</v>
      </c>
      <c r="N205" s="30">
        <f>SUM(P73:P144)/$L$145</f>
        <v>2.0894229197318945</v>
      </c>
      <c r="O205" s="11">
        <f>SUM(O73:O144)/$L$145/86400</f>
        <v>0.13962242445158907</v>
      </c>
      <c r="P205" s="11">
        <f t="shared" si="18"/>
        <v>0.99534591918494708</v>
      </c>
      <c r="Q205" s="9">
        <f t="shared" si="19"/>
        <v>23.888302060438729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147</v>
      </c>
      <c r="M206" s="1">
        <f>SUM(K147:K199)</f>
        <v>360517</v>
      </c>
      <c r="N206" s="30">
        <f>SUM(P147:P199)/$L$200</f>
        <v>2.3354304372063392</v>
      </c>
      <c r="O206" s="11">
        <f>SUM(O147:O199)/$L$200/86400</f>
        <v>6.1519149529995078E-2</v>
      </c>
      <c r="P206" s="11">
        <f t="shared" si="18"/>
        <v>0.9979493616823335</v>
      </c>
      <c r="Q206" s="9">
        <f t="shared" si="19"/>
        <v>23.950784680376003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732</v>
      </c>
      <c r="M207" s="13">
        <f t="shared" si="20"/>
        <v>2194817</v>
      </c>
      <c r="N207" s="31">
        <f>AVERAGE(N203:N206)</f>
        <v>2.7230325272764144</v>
      </c>
      <c r="O207" s="15">
        <f t="shared" ref="O207:Q207" si="21">AVERAGE(O203:O206)</f>
        <v>8.0006338700728249E-2</v>
      </c>
      <c r="P207" s="15">
        <f t="shared" si="21"/>
        <v>0.99733312204330915</v>
      </c>
      <c r="Q207" s="14">
        <f t="shared" si="21"/>
        <v>23.935994929039417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E2DF-DDB1-465C-81C1-FB29BC51E6C1}">
  <dimension ref="A1:Q207"/>
  <sheetViews>
    <sheetView topLeftCell="G10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  <col min="18" max="18" width="9.5703125" bestFit="1" customWidth="1"/>
    <col min="19" max="19" width="10.140625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15</v>
      </c>
      <c r="K4" s="2">
        <v>210600</v>
      </c>
      <c r="L4" s="2">
        <v>1</v>
      </c>
      <c r="M4" s="2">
        <v>15</v>
      </c>
      <c r="N4" s="4">
        <v>2.4375</v>
      </c>
      <c r="O4" s="19">
        <f t="shared" si="0"/>
        <v>210600</v>
      </c>
      <c r="P4" s="19">
        <f t="shared" si="1"/>
        <v>15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13</v>
      </c>
      <c r="K5" s="2">
        <v>279600</v>
      </c>
      <c r="L5" s="2">
        <v>4</v>
      </c>
      <c r="M5" s="2">
        <v>13</v>
      </c>
      <c r="N5" s="4">
        <v>3.2361111111111112</v>
      </c>
      <c r="O5" s="19">
        <f t="shared" si="0"/>
        <v>1118400</v>
      </c>
      <c r="P5" s="19">
        <f t="shared" si="1"/>
        <v>52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8</v>
      </c>
      <c r="K6" s="2">
        <v>64620</v>
      </c>
      <c r="L6" s="2">
        <v>3</v>
      </c>
      <c r="M6" s="2">
        <v>8</v>
      </c>
      <c r="N6" s="4">
        <v>0.74791666666666667</v>
      </c>
      <c r="O6" s="19">
        <f t="shared" si="0"/>
        <v>193860</v>
      </c>
      <c r="P6" s="19">
        <f t="shared" si="1"/>
        <v>24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0</v>
      </c>
      <c r="K7" s="2">
        <v>0</v>
      </c>
      <c r="L7" s="2">
        <v>63</v>
      </c>
      <c r="M7" s="2">
        <v>0</v>
      </c>
      <c r="N7" s="4">
        <v>0</v>
      </c>
      <c r="O7" s="19">
        <f t="shared" si="0"/>
        <v>0</v>
      </c>
      <c r="P7" s="19">
        <f t="shared" si="1"/>
        <v>0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4</v>
      </c>
      <c r="K8" s="2">
        <v>29810</v>
      </c>
      <c r="L8" s="2">
        <v>3</v>
      </c>
      <c r="M8" s="2">
        <v>4</v>
      </c>
      <c r="N8" s="4">
        <v>0.34502314814814816</v>
      </c>
      <c r="O8" s="19">
        <f t="shared" si="0"/>
        <v>89430</v>
      </c>
      <c r="P8" s="19">
        <f t="shared" si="1"/>
        <v>12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6</v>
      </c>
      <c r="K9" s="2">
        <v>113570</v>
      </c>
      <c r="L9" s="2">
        <v>1</v>
      </c>
      <c r="M9" s="2">
        <v>6</v>
      </c>
      <c r="N9" s="4">
        <v>1.3144675925925926</v>
      </c>
      <c r="O9" s="19">
        <f t="shared" si="0"/>
        <v>113570</v>
      </c>
      <c r="P9" s="19">
        <f t="shared" si="1"/>
        <v>6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46</v>
      </c>
      <c r="K10" s="25">
        <f t="shared" si="2"/>
        <v>698200</v>
      </c>
      <c r="L10" s="25">
        <f t="shared" si="2"/>
        <v>4307</v>
      </c>
      <c r="M10" s="24"/>
      <c r="N10" s="26"/>
      <c r="O10" s="27">
        <f>SUM(O2:O9)/$L$10/86400</f>
        <v>4.6378526773813511E-3</v>
      </c>
      <c r="P10" s="28">
        <f>SUM(P2:P9)/$L$10</f>
        <v>2.5307638727652657E-2</v>
      </c>
      <c r="Q10" s="29">
        <f>1-O10/31</f>
        <v>0.99985039184911673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14</v>
      </c>
      <c r="K12" s="2">
        <v>24851</v>
      </c>
      <c r="L12" s="2">
        <v>3</v>
      </c>
      <c r="M12" s="2">
        <v>14</v>
      </c>
      <c r="N12" s="4">
        <v>0.28762731481481479</v>
      </c>
      <c r="O12" s="19">
        <f t="shared" ref="O12" si="3">K12*L12</f>
        <v>74553</v>
      </c>
      <c r="P12" s="19">
        <f t="shared" ref="P12" si="4">J12*L12</f>
        <v>42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16</v>
      </c>
      <c r="K13" s="2">
        <v>29111</v>
      </c>
      <c r="L13" s="2">
        <v>0</v>
      </c>
      <c r="M13" s="2">
        <v>16</v>
      </c>
      <c r="N13" s="4">
        <v>0.3369328703703704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16</v>
      </c>
      <c r="K14" s="2">
        <v>28933</v>
      </c>
      <c r="L14" s="2">
        <v>102</v>
      </c>
      <c r="M14" s="2">
        <v>16</v>
      </c>
      <c r="N14" s="4">
        <v>0.3348726851851852</v>
      </c>
      <c r="O14" s="19">
        <f t="shared" si="5"/>
        <v>2951166</v>
      </c>
      <c r="P14" s="19">
        <f t="shared" si="6"/>
        <v>1632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16</v>
      </c>
      <c r="K15" s="2">
        <v>28920</v>
      </c>
      <c r="L15" s="2">
        <v>5</v>
      </c>
      <c r="M15" s="2">
        <v>16</v>
      </c>
      <c r="N15" s="4">
        <v>0.3347222222222222</v>
      </c>
      <c r="O15" s="19">
        <f t="shared" si="5"/>
        <v>144600</v>
      </c>
      <c r="P15" s="19">
        <f t="shared" si="6"/>
        <v>80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5</v>
      </c>
      <c r="K16" s="2">
        <v>5977</v>
      </c>
      <c r="L16" s="2">
        <v>85</v>
      </c>
      <c r="M16" s="2">
        <v>5</v>
      </c>
      <c r="N16" s="4">
        <v>6.9178240740740735E-2</v>
      </c>
      <c r="O16" s="19">
        <f t="shared" si="5"/>
        <v>508045</v>
      </c>
      <c r="P16" s="19">
        <f t="shared" si="6"/>
        <v>425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5</v>
      </c>
      <c r="K17" s="2">
        <v>5977</v>
      </c>
      <c r="L17" s="2">
        <v>4772</v>
      </c>
      <c r="M17" s="2">
        <v>5</v>
      </c>
      <c r="N17" s="4">
        <v>6.9178240740740735E-2</v>
      </c>
      <c r="O17" s="19">
        <f t="shared" si="5"/>
        <v>28522244</v>
      </c>
      <c r="P17" s="19">
        <f t="shared" si="6"/>
        <v>23860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5</v>
      </c>
      <c r="K18" s="2">
        <v>5977</v>
      </c>
      <c r="L18" s="2">
        <v>2104</v>
      </c>
      <c r="M18" s="2">
        <v>5</v>
      </c>
      <c r="N18" s="4">
        <v>6.9178240740740735E-2</v>
      </c>
      <c r="O18" s="19">
        <f t="shared" si="5"/>
        <v>12575608</v>
      </c>
      <c r="P18" s="19">
        <f t="shared" si="6"/>
        <v>10520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5</v>
      </c>
      <c r="K19" s="2">
        <v>5977</v>
      </c>
      <c r="L19" s="2">
        <v>1970</v>
      </c>
      <c r="M19" s="2">
        <v>5</v>
      </c>
      <c r="N19" s="4">
        <v>6.9178240740740735E-2</v>
      </c>
      <c r="O19" s="19">
        <f t="shared" si="5"/>
        <v>11774690</v>
      </c>
      <c r="P19" s="19">
        <f t="shared" si="6"/>
        <v>9850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9</v>
      </c>
      <c r="K20" s="2">
        <v>25402</v>
      </c>
      <c r="L20" s="2">
        <v>159</v>
      </c>
      <c r="M20" s="2">
        <v>9</v>
      </c>
      <c r="N20" s="4">
        <v>0.29400462962962964</v>
      </c>
      <c r="O20" s="19">
        <f t="shared" si="5"/>
        <v>4038918</v>
      </c>
      <c r="P20" s="19">
        <f t="shared" si="6"/>
        <v>1431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11</v>
      </c>
      <c r="K22" s="2">
        <v>11326</v>
      </c>
      <c r="L22" s="2">
        <v>3901</v>
      </c>
      <c r="M22" s="2">
        <v>11</v>
      </c>
      <c r="N22" s="4">
        <v>0.13108796296296296</v>
      </c>
      <c r="O22" s="19">
        <f t="shared" si="5"/>
        <v>44182726</v>
      </c>
      <c r="P22" s="19">
        <f t="shared" si="6"/>
        <v>42911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11</v>
      </c>
      <c r="K23" s="2">
        <v>11321</v>
      </c>
      <c r="L23" s="2">
        <v>1345</v>
      </c>
      <c r="M23" s="2">
        <v>11</v>
      </c>
      <c r="N23" s="4">
        <v>0.1310300925925926</v>
      </c>
      <c r="O23" s="19">
        <f t="shared" si="5"/>
        <v>15226745</v>
      </c>
      <c r="P23" s="19">
        <f t="shared" si="6"/>
        <v>14795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0</v>
      </c>
      <c r="K26" s="2">
        <v>0</v>
      </c>
      <c r="L26" s="2">
        <v>1</v>
      </c>
      <c r="M26" s="2">
        <v>0</v>
      </c>
      <c r="N26" s="4">
        <v>0</v>
      </c>
      <c r="O26" s="19">
        <f t="shared" si="5"/>
        <v>0</v>
      </c>
      <c r="P26" s="19">
        <f t="shared" si="6"/>
        <v>0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1</v>
      </c>
      <c r="K27" s="2">
        <v>688</v>
      </c>
      <c r="L27" s="2">
        <v>972</v>
      </c>
      <c r="M27" s="2">
        <v>1</v>
      </c>
      <c r="N27" s="4">
        <v>7.9629629629629634E-3</v>
      </c>
      <c r="O27" s="19">
        <f t="shared" si="5"/>
        <v>668736</v>
      </c>
      <c r="P27" s="19">
        <f t="shared" si="6"/>
        <v>972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5</v>
      </c>
      <c r="K29" s="2">
        <v>14604</v>
      </c>
      <c r="L29" s="2">
        <v>19</v>
      </c>
      <c r="M29" s="2">
        <v>5</v>
      </c>
      <c r="N29" s="4">
        <v>0.16902777777777778</v>
      </c>
      <c r="O29" s="19">
        <f t="shared" si="5"/>
        <v>277476</v>
      </c>
      <c r="P29" s="19">
        <f t="shared" si="6"/>
        <v>95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28</v>
      </c>
      <c r="K30" s="2">
        <v>32461</v>
      </c>
      <c r="L30" s="2">
        <v>2389</v>
      </c>
      <c r="M30" s="2">
        <v>28</v>
      </c>
      <c r="N30" s="4">
        <v>0.37570601851851854</v>
      </c>
      <c r="O30" s="19">
        <f t="shared" si="5"/>
        <v>77549329</v>
      </c>
      <c r="P30" s="19">
        <f t="shared" si="6"/>
        <v>66892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27</v>
      </c>
      <c r="K31" s="2">
        <v>47887</v>
      </c>
      <c r="L31" s="2">
        <v>41</v>
      </c>
      <c r="M31" s="2">
        <v>27</v>
      </c>
      <c r="N31" s="4">
        <v>0.55424768518518519</v>
      </c>
      <c r="O31" s="19">
        <f t="shared" si="5"/>
        <v>1963367</v>
      </c>
      <c r="P31" s="19">
        <f t="shared" si="6"/>
        <v>1107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11</v>
      </c>
      <c r="K34" s="2">
        <v>12309</v>
      </c>
      <c r="L34" s="2">
        <v>385</v>
      </c>
      <c r="M34" s="2">
        <v>11</v>
      </c>
      <c r="N34" s="4">
        <v>0.14246527777777779</v>
      </c>
      <c r="O34" s="19">
        <f t="shared" si="5"/>
        <v>4738965</v>
      </c>
      <c r="P34" s="19">
        <f t="shared" si="6"/>
        <v>4235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4</v>
      </c>
      <c r="K35" s="2">
        <v>4455</v>
      </c>
      <c r="L35" s="2">
        <v>1</v>
      </c>
      <c r="M35" s="2">
        <v>4</v>
      </c>
      <c r="N35" s="4">
        <v>5.1562499999999997E-2</v>
      </c>
      <c r="O35" s="19">
        <f t="shared" si="5"/>
        <v>4455</v>
      </c>
      <c r="P35" s="19">
        <f t="shared" si="6"/>
        <v>4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17</v>
      </c>
      <c r="K36" s="2">
        <v>21873</v>
      </c>
      <c r="L36" s="2">
        <v>854</v>
      </c>
      <c r="M36" s="2">
        <v>17</v>
      </c>
      <c r="N36" s="4">
        <v>0.25315972222222222</v>
      </c>
      <c r="O36" s="19">
        <f t="shared" si="5"/>
        <v>18679542</v>
      </c>
      <c r="P36" s="19">
        <f t="shared" si="6"/>
        <v>14518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14</v>
      </c>
      <c r="K37" s="2">
        <v>20606</v>
      </c>
      <c r="L37" s="2">
        <v>1</v>
      </c>
      <c r="M37" s="2">
        <v>14</v>
      </c>
      <c r="N37" s="4">
        <v>0.23849537037037036</v>
      </c>
      <c r="O37" s="19">
        <f t="shared" si="5"/>
        <v>20606</v>
      </c>
      <c r="P37" s="19">
        <f t="shared" si="6"/>
        <v>14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2</v>
      </c>
      <c r="K39" s="2">
        <v>2412</v>
      </c>
      <c r="L39" s="2">
        <v>1</v>
      </c>
      <c r="M39" s="2">
        <v>2</v>
      </c>
      <c r="N39" s="4">
        <v>2.7916666666666666E-2</v>
      </c>
      <c r="O39" s="19">
        <f t="shared" si="5"/>
        <v>2412</v>
      </c>
      <c r="P39" s="19">
        <f t="shared" si="6"/>
        <v>2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11</v>
      </c>
      <c r="K40" s="2">
        <v>16906</v>
      </c>
      <c r="L40" s="2">
        <v>220</v>
      </c>
      <c r="M40" s="2">
        <v>11</v>
      </c>
      <c r="N40" s="4">
        <v>0.19567129629629629</v>
      </c>
      <c r="O40" s="19">
        <f t="shared" si="5"/>
        <v>3719320</v>
      </c>
      <c r="P40" s="19">
        <f t="shared" si="6"/>
        <v>2420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5</v>
      </c>
      <c r="K42" s="2">
        <v>24274</v>
      </c>
      <c r="L42" s="2">
        <v>2</v>
      </c>
      <c r="M42" s="2">
        <v>5</v>
      </c>
      <c r="N42" s="4">
        <v>0.2809490740740741</v>
      </c>
      <c r="O42" s="19">
        <f t="shared" si="5"/>
        <v>48548</v>
      </c>
      <c r="P42" s="19">
        <f t="shared" si="6"/>
        <v>10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6</v>
      </c>
      <c r="K43" s="2">
        <v>10893</v>
      </c>
      <c r="L43" s="2">
        <v>12</v>
      </c>
      <c r="M43" s="2">
        <v>6</v>
      </c>
      <c r="N43" s="4">
        <v>0.12607638888888889</v>
      </c>
      <c r="O43" s="19">
        <f t="shared" si="5"/>
        <v>130716</v>
      </c>
      <c r="P43" s="19">
        <f t="shared" si="6"/>
        <v>72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13</v>
      </c>
      <c r="K44" s="2">
        <v>7712</v>
      </c>
      <c r="L44" s="2">
        <v>22</v>
      </c>
      <c r="M44" s="2">
        <v>13</v>
      </c>
      <c r="N44" s="4">
        <v>8.925925925925926E-2</v>
      </c>
      <c r="O44" s="19">
        <f t="shared" si="5"/>
        <v>169664</v>
      </c>
      <c r="P44" s="19">
        <f t="shared" si="6"/>
        <v>286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13</v>
      </c>
      <c r="K45" s="2">
        <v>25807</v>
      </c>
      <c r="L45" s="2">
        <v>3</v>
      </c>
      <c r="M45" s="2">
        <v>13</v>
      </c>
      <c r="N45" s="4">
        <v>0.29869212962962965</v>
      </c>
      <c r="O45" s="19">
        <f t="shared" si="5"/>
        <v>77421</v>
      </c>
      <c r="P45" s="19">
        <f t="shared" si="6"/>
        <v>39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30</v>
      </c>
      <c r="K46" s="2">
        <v>45687</v>
      </c>
      <c r="L46" s="2">
        <v>3</v>
      </c>
      <c r="M46" s="2">
        <v>30</v>
      </c>
      <c r="N46" s="4">
        <v>0.52878472222222217</v>
      </c>
      <c r="O46" s="19">
        <f t="shared" si="5"/>
        <v>137061</v>
      </c>
      <c r="P46" s="19">
        <f t="shared" si="6"/>
        <v>90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21</v>
      </c>
      <c r="K47" s="2">
        <v>34349</v>
      </c>
      <c r="L47" s="2">
        <v>37</v>
      </c>
      <c r="M47" s="2">
        <v>21</v>
      </c>
      <c r="N47" s="4">
        <v>0.39755787037037038</v>
      </c>
      <c r="O47" s="19">
        <f t="shared" si="5"/>
        <v>1270913</v>
      </c>
      <c r="P47" s="19">
        <f t="shared" si="6"/>
        <v>777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12</v>
      </c>
      <c r="K48" s="2">
        <v>24956</v>
      </c>
      <c r="L48" s="2">
        <v>38</v>
      </c>
      <c r="M48" s="2">
        <v>12</v>
      </c>
      <c r="N48" s="4">
        <v>0.2888425925925926</v>
      </c>
      <c r="O48" s="19">
        <f t="shared" si="5"/>
        <v>948328</v>
      </c>
      <c r="P48" s="19">
        <f t="shared" si="6"/>
        <v>456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21</v>
      </c>
      <c r="K49" s="2">
        <v>31853</v>
      </c>
      <c r="L49" s="2">
        <v>1</v>
      </c>
      <c r="M49" s="2">
        <v>21</v>
      </c>
      <c r="N49" s="4">
        <v>0.36866898148148147</v>
      </c>
      <c r="O49" s="19">
        <f t="shared" si="5"/>
        <v>31853</v>
      </c>
      <c r="P49" s="19">
        <f t="shared" si="6"/>
        <v>21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5</v>
      </c>
      <c r="K50" s="2">
        <v>13283</v>
      </c>
      <c r="L50" s="2">
        <v>5</v>
      </c>
      <c r="M50" s="2">
        <v>5</v>
      </c>
      <c r="N50" s="4">
        <v>0.15373842592592593</v>
      </c>
      <c r="O50" s="19">
        <f t="shared" si="5"/>
        <v>66415</v>
      </c>
      <c r="P50" s="19">
        <f t="shared" si="6"/>
        <v>25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72</v>
      </c>
      <c r="K51" s="2">
        <v>137507</v>
      </c>
      <c r="L51" s="2">
        <v>83</v>
      </c>
      <c r="M51" s="2">
        <v>72</v>
      </c>
      <c r="N51" s="4">
        <v>1.5915162037037036</v>
      </c>
      <c r="O51" s="19">
        <f t="shared" si="5"/>
        <v>11413081</v>
      </c>
      <c r="P51" s="19">
        <f t="shared" si="6"/>
        <v>5976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10</v>
      </c>
      <c r="K52" s="2">
        <v>17836</v>
      </c>
      <c r="L52" s="2">
        <v>12</v>
      </c>
      <c r="M52" s="2">
        <v>10</v>
      </c>
      <c r="N52" s="4">
        <v>0.20643518518518519</v>
      </c>
      <c r="O52" s="19">
        <f t="shared" si="5"/>
        <v>214032</v>
      </c>
      <c r="P52" s="19">
        <f t="shared" si="6"/>
        <v>120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2</v>
      </c>
      <c r="K53" s="2">
        <v>3818</v>
      </c>
      <c r="L53" s="2">
        <v>978</v>
      </c>
      <c r="M53" s="2">
        <v>2</v>
      </c>
      <c r="N53" s="4">
        <v>4.4189814814814814E-2</v>
      </c>
      <c r="O53" s="19">
        <f t="shared" si="5"/>
        <v>3734004</v>
      </c>
      <c r="P53" s="19">
        <f t="shared" si="6"/>
        <v>1956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21</v>
      </c>
      <c r="K54" s="2">
        <v>18299</v>
      </c>
      <c r="L54" s="2">
        <v>1384</v>
      </c>
      <c r="M54" s="2">
        <v>21</v>
      </c>
      <c r="N54" s="4">
        <v>0.21179398148148149</v>
      </c>
      <c r="O54" s="19">
        <f t="shared" si="5"/>
        <v>25325816</v>
      </c>
      <c r="P54" s="19">
        <f t="shared" si="6"/>
        <v>29064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15</v>
      </c>
      <c r="K56" s="2">
        <v>17772</v>
      </c>
      <c r="L56" s="2">
        <v>22</v>
      </c>
      <c r="M56" s="2">
        <v>15</v>
      </c>
      <c r="N56" s="4">
        <v>0.20569444444444446</v>
      </c>
      <c r="O56" s="19">
        <f t="shared" si="5"/>
        <v>390984</v>
      </c>
      <c r="P56" s="19">
        <f t="shared" si="6"/>
        <v>330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20</v>
      </c>
      <c r="K57" s="2">
        <v>24345</v>
      </c>
      <c r="L57" s="2">
        <v>712</v>
      </c>
      <c r="M57" s="2">
        <v>20</v>
      </c>
      <c r="N57" s="4">
        <v>0.28177083333333336</v>
      </c>
      <c r="O57" s="19">
        <f t="shared" si="5"/>
        <v>17333640</v>
      </c>
      <c r="P57" s="19">
        <f t="shared" si="6"/>
        <v>14240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26</v>
      </c>
      <c r="K58" s="2">
        <v>55704</v>
      </c>
      <c r="L58" s="2">
        <v>8</v>
      </c>
      <c r="M58" s="2">
        <v>26</v>
      </c>
      <c r="N58" s="4">
        <v>0.6447222222222222</v>
      </c>
      <c r="O58" s="19">
        <f t="shared" si="5"/>
        <v>445632</v>
      </c>
      <c r="P58" s="19">
        <f t="shared" si="6"/>
        <v>208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16</v>
      </c>
      <c r="K59" s="2">
        <v>39744</v>
      </c>
      <c r="L59" s="2">
        <v>2</v>
      </c>
      <c r="M59" s="2">
        <v>16</v>
      </c>
      <c r="N59" s="4">
        <v>0.46</v>
      </c>
      <c r="O59" s="19">
        <f t="shared" si="5"/>
        <v>79488</v>
      </c>
      <c r="P59" s="19">
        <f t="shared" si="6"/>
        <v>32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7</v>
      </c>
      <c r="K60" s="2">
        <v>3592</v>
      </c>
      <c r="L60" s="2">
        <v>33</v>
      </c>
      <c r="M60" s="2">
        <v>7</v>
      </c>
      <c r="N60" s="4">
        <v>4.1574074074074076E-2</v>
      </c>
      <c r="O60" s="19">
        <f t="shared" si="5"/>
        <v>118536</v>
      </c>
      <c r="P60" s="19">
        <f t="shared" si="6"/>
        <v>231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23</v>
      </c>
      <c r="K62" s="2">
        <v>38035</v>
      </c>
      <c r="L62" s="2">
        <v>262</v>
      </c>
      <c r="M62" s="2">
        <v>23</v>
      </c>
      <c r="N62" s="4">
        <v>0.44021990740740741</v>
      </c>
      <c r="O62" s="19">
        <f t="shared" si="5"/>
        <v>9965170</v>
      </c>
      <c r="P62" s="19">
        <f t="shared" si="6"/>
        <v>6026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5</v>
      </c>
      <c r="K63" s="2">
        <v>17906</v>
      </c>
      <c r="L63" s="2">
        <v>504</v>
      </c>
      <c r="M63" s="2">
        <v>5</v>
      </c>
      <c r="N63" s="4">
        <v>0.20724537037037036</v>
      </c>
      <c r="O63" s="19">
        <f t="shared" si="5"/>
        <v>9024624</v>
      </c>
      <c r="P63" s="19">
        <f t="shared" si="6"/>
        <v>2520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5</v>
      </c>
      <c r="K64" s="2">
        <v>3850</v>
      </c>
      <c r="L64" s="2">
        <v>246</v>
      </c>
      <c r="M64" s="2">
        <v>5</v>
      </c>
      <c r="N64" s="4">
        <v>4.4560185185185182E-2</v>
      </c>
      <c r="O64" s="19">
        <f t="shared" si="5"/>
        <v>947100</v>
      </c>
      <c r="P64" s="19">
        <f t="shared" si="6"/>
        <v>1230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5</v>
      </c>
      <c r="K65" s="2">
        <v>18000</v>
      </c>
      <c r="L65" s="2">
        <v>115</v>
      </c>
      <c r="M65" s="2">
        <v>5</v>
      </c>
      <c r="N65" s="4">
        <v>0.20833333333333334</v>
      </c>
      <c r="O65" s="19">
        <f t="shared" si="5"/>
        <v>2070000</v>
      </c>
      <c r="P65" s="19">
        <f t="shared" si="6"/>
        <v>575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11369</v>
      </c>
      <c r="L67" s="2">
        <v>63</v>
      </c>
      <c r="M67" s="2">
        <v>5</v>
      </c>
      <c r="N67" s="4">
        <v>0.13158564814814816</v>
      </c>
      <c r="O67" s="19">
        <f t="shared" si="5"/>
        <v>716247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9</v>
      </c>
      <c r="K68" s="2">
        <v>16719</v>
      </c>
      <c r="L68" s="2">
        <v>37</v>
      </c>
      <c r="M68" s="2">
        <v>9</v>
      </c>
      <c r="N68" s="4">
        <v>0.19350694444444444</v>
      </c>
      <c r="O68" s="19">
        <f t="shared" si="5"/>
        <v>618603</v>
      </c>
      <c r="P68" s="19">
        <f t="shared" si="6"/>
        <v>333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25</v>
      </c>
      <c r="K69" s="2">
        <v>19661</v>
      </c>
      <c r="L69" s="2">
        <v>182</v>
      </c>
      <c r="M69" s="2">
        <v>25</v>
      </c>
      <c r="N69" s="4">
        <v>0.22755787037037037</v>
      </c>
      <c r="O69" s="19">
        <f t="shared" si="5"/>
        <v>3578302</v>
      </c>
      <c r="P69" s="19">
        <f t="shared" si="6"/>
        <v>4550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7</v>
      </c>
      <c r="K70" s="2">
        <v>10929</v>
      </c>
      <c r="L70" s="2">
        <v>1</v>
      </c>
      <c r="M70" s="2">
        <v>7</v>
      </c>
      <c r="N70" s="4">
        <v>0.12649305555555557</v>
      </c>
      <c r="O70" s="19">
        <f t="shared" si="5"/>
        <v>10929</v>
      </c>
      <c r="P70" s="19">
        <f t="shared" si="6"/>
        <v>7</v>
      </c>
    </row>
    <row r="71" spans="1:17" s="25" customFormat="1" x14ac:dyDescent="0.25">
      <c r="H71" s="25" t="s">
        <v>516</v>
      </c>
      <c r="I71" s="25">
        <f>SUM(I12:I70)</f>
        <v>59</v>
      </c>
      <c r="J71" s="25">
        <f>SUM(J12:J70)</f>
        <v>632</v>
      </c>
      <c r="K71" s="25">
        <f t="shared" ref="K71:L71" si="7">SUM(K12:K70)</f>
        <v>1031873</v>
      </c>
      <c r="L71" s="25">
        <f t="shared" si="7"/>
        <v>30301</v>
      </c>
      <c r="O71" s="27">
        <f>SUM(O12:O70)/$L$71/86400</f>
        <v>0.1208899298336322</v>
      </c>
      <c r="P71" s="33">
        <f>SUM(P12:P70)/$L$71</f>
        <v>8.7552886043364904</v>
      </c>
      <c r="Q71" s="29">
        <f>1-O71/31</f>
        <v>0.9961003248440764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2</v>
      </c>
      <c r="K73" s="2">
        <v>7634</v>
      </c>
      <c r="L73" s="2">
        <v>15</v>
      </c>
      <c r="M73" s="2">
        <v>2</v>
      </c>
      <c r="N73" s="4">
        <v>8.835648148148148E-2</v>
      </c>
      <c r="O73" s="19">
        <f t="shared" ref="O73" si="8">K73*L73</f>
        <v>114510</v>
      </c>
      <c r="P73" s="19">
        <f t="shared" ref="P73" si="9">J73*L73</f>
        <v>30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1</v>
      </c>
      <c r="K74" s="2">
        <v>5918</v>
      </c>
      <c r="L74" s="2">
        <v>4</v>
      </c>
      <c r="M74" s="2">
        <v>1</v>
      </c>
      <c r="N74" s="4">
        <v>6.8495370370370373E-2</v>
      </c>
      <c r="O74" s="19">
        <f t="shared" ref="O74:O137" si="10">K74*L74</f>
        <v>23672</v>
      </c>
      <c r="P74" s="19">
        <f t="shared" ref="P74:P137" si="11">J74*L74</f>
        <v>4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1</v>
      </c>
      <c r="K75" s="2">
        <v>5162</v>
      </c>
      <c r="L75" s="2">
        <v>1</v>
      </c>
      <c r="M75" s="2">
        <v>1</v>
      </c>
      <c r="N75" s="4">
        <v>5.9745370370370372E-2</v>
      </c>
      <c r="O75" s="19">
        <f t="shared" si="10"/>
        <v>5162</v>
      </c>
      <c r="P75" s="19">
        <f t="shared" si="11"/>
        <v>1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5280</v>
      </c>
      <c r="L76" s="2">
        <v>1</v>
      </c>
      <c r="M76" s="2">
        <v>1</v>
      </c>
      <c r="N76" s="4">
        <v>6.1111111111111109E-2</v>
      </c>
      <c r="O76" s="19">
        <f t="shared" si="10"/>
        <v>5280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0</v>
      </c>
      <c r="K77" s="2">
        <v>0</v>
      </c>
      <c r="L77" s="2">
        <v>18</v>
      </c>
      <c r="M77" s="2">
        <v>0</v>
      </c>
      <c r="N77" s="4">
        <v>0</v>
      </c>
      <c r="O77" s="19">
        <f t="shared" si="10"/>
        <v>0</v>
      </c>
      <c r="P77" s="19">
        <f t="shared" si="11"/>
        <v>0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3</v>
      </c>
      <c r="K78" s="2">
        <v>19130</v>
      </c>
      <c r="L78" s="2">
        <v>102</v>
      </c>
      <c r="M78" s="2">
        <v>3</v>
      </c>
      <c r="N78" s="4">
        <v>0.22141203703703705</v>
      </c>
      <c r="O78" s="19">
        <f t="shared" si="10"/>
        <v>1951260</v>
      </c>
      <c r="P78" s="19">
        <f t="shared" si="11"/>
        <v>306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2</v>
      </c>
      <c r="K79" s="2">
        <v>11572</v>
      </c>
      <c r="L79" s="2">
        <v>2</v>
      </c>
      <c r="M79" s="2">
        <v>2</v>
      </c>
      <c r="N79" s="4">
        <v>0.13393518518518518</v>
      </c>
      <c r="O79" s="19">
        <f t="shared" si="10"/>
        <v>23144</v>
      </c>
      <c r="P79" s="19">
        <f t="shared" si="11"/>
        <v>4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3752</v>
      </c>
      <c r="L80" s="2">
        <v>19</v>
      </c>
      <c r="M80" s="2">
        <v>1</v>
      </c>
      <c r="N80" s="4">
        <v>4.3425925925925923E-2</v>
      </c>
      <c r="O80" s="19">
        <f t="shared" si="10"/>
        <v>71288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4</v>
      </c>
      <c r="K81" s="2">
        <v>15335</v>
      </c>
      <c r="L81" s="2">
        <v>58</v>
      </c>
      <c r="M81" s="2">
        <v>4</v>
      </c>
      <c r="N81" s="4">
        <v>0.17748842592592592</v>
      </c>
      <c r="O81" s="19">
        <f t="shared" si="10"/>
        <v>889430</v>
      </c>
      <c r="P81" s="19">
        <f t="shared" si="11"/>
        <v>232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2</v>
      </c>
      <c r="K82" s="2">
        <v>10052</v>
      </c>
      <c r="L82" s="2">
        <v>62</v>
      </c>
      <c r="M82" s="2">
        <v>2</v>
      </c>
      <c r="N82" s="4">
        <v>0.11634259259259259</v>
      </c>
      <c r="O82" s="19">
        <f t="shared" si="10"/>
        <v>623224</v>
      </c>
      <c r="P82" s="19">
        <f t="shared" si="11"/>
        <v>124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3</v>
      </c>
      <c r="K83" s="2">
        <v>16828</v>
      </c>
      <c r="L83" s="2">
        <v>24</v>
      </c>
      <c r="M83" s="2">
        <v>3</v>
      </c>
      <c r="N83" s="4">
        <v>0.19476851851851851</v>
      </c>
      <c r="O83" s="19">
        <f t="shared" si="10"/>
        <v>403872</v>
      </c>
      <c r="P83" s="19">
        <f t="shared" si="11"/>
        <v>72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2</v>
      </c>
      <c r="K84" s="2">
        <v>12439</v>
      </c>
      <c r="L84" s="2">
        <v>22</v>
      </c>
      <c r="M84" s="2">
        <v>2</v>
      </c>
      <c r="N84" s="4">
        <v>0.14396990740740739</v>
      </c>
      <c r="O84" s="19">
        <f t="shared" si="10"/>
        <v>273658</v>
      </c>
      <c r="P84" s="19">
        <f t="shared" si="11"/>
        <v>44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6864</v>
      </c>
      <c r="L86" s="2">
        <v>1</v>
      </c>
      <c r="M86" s="2">
        <v>1</v>
      </c>
      <c r="N86" s="4">
        <v>7.9444444444444443E-2</v>
      </c>
      <c r="O86" s="19">
        <f t="shared" si="10"/>
        <v>6864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0</v>
      </c>
      <c r="K87" s="2">
        <v>0</v>
      </c>
      <c r="L87" s="2">
        <v>2</v>
      </c>
      <c r="M87" s="2">
        <v>0</v>
      </c>
      <c r="N87" s="4">
        <v>0</v>
      </c>
      <c r="O87" s="19">
        <f t="shared" si="10"/>
        <v>0</v>
      </c>
      <c r="P87" s="19">
        <f t="shared" si="11"/>
        <v>0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6891</v>
      </c>
      <c r="L89" s="2">
        <v>73</v>
      </c>
      <c r="M89" s="2">
        <v>1</v>
      </c>
      <c r="N89" s="4">
        <v>7.975694444444445E-2</v>
      </c>
      <c r="O89" s="19">
        <f t="shared" si="10"/>
        <v>503043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6874</v>
      </c>
      <c r="L90" s="2">
        <v>81</v>
      </c>
      <c r="M90" s="2">
        <v>1</v>
      </c>
      <c r="N90" s="4">
        <v>7.9560185185185192E-2</v>
      </c>
      <c r="O90" s="19">
        <f t="shared" si="10"/>
        <v>556794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3</v>
      </c>
      <c r="K91" s="2">
        <v>17082</v>
      </c>
      <c r="L91" s="2">
        <v>158</v>
      </c>
      <c r="M91" s="2">
        <v>3</v>
      </c>
      <c r="N91" s="4">
        <v>0.19770833333333335</v>
      </c>
      <c r="O91" s="19">
        <f t="shared" si="10"/>
        <v>2698956</v>
      </c>
      <c r="P91" s="19">
        <f t="shared" si="11"/>
        <v>474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2</v>
      </c>
      <c r="K92" s="2">
        <v>15591</v>
      </c>
      <c r="L92" s="2">
        <v>1</v>
      </c>
      <c r="M92" s="2">
        <v>2</v>
      </c>
      <c r="N92" s="4">
        <v>0.1804513888888889</v>
      </c>
      <c r="O92" s="19">
        <f t="shared" si="10"/>
        <v>15591</v>
      </c>
      <c r="P92" s="19">
        <f t="shared" si="11"/>
        <v>2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7521</v>
      </c>
      <c r="L94" s="2">
        <v>56</v>
      </c>
      <c r="M94" s="2">
        <v>2</v>
      </c>
      <c r="N94" s="4">
        <v>8.7048611111111104E-2</v>
      </c>
      <c r="O94" s="19">
        <f t="shared" si="10"/>
        <v>421176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7543</v>
      </c>
      <c r="L95" s="2">
        <v>81</v>
      </c>
      <c r="M95" s="2">
        <v>2</v>
      </c>
      <c r="N95" s="4">
        <v>8.7303240740740737E-2</v>
      </c>
      <c r="O95" s="19">
        <f t="shared" si="10"/>
        <v>610983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4</v>
      </c>
      <c r="K96" s="2">
        <v>19145</v>
      </c>
      <c r="L96" s="2">
        <v>96</v>
      </c>
      <c r="M96" s="2">
        <v>4</v>
      </c>
      <c r="N96" s="4">
        <v>0.22158564814814816</v>
      </c>
      <c r="O96" s="19">
        <f t="shared" si="10"/>
        <v>1837920</v>
      </c>
      <c r="P96" s="19">
        <f t="shared" si="11"/>
        <v>384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4</v>
      </c>
      <c r="K97" s="2">
        <v>15150</v>
      </c>
      <c r="L97" s="2">
        <v>1080</v>
      </c>
      <c r="M97" s="2">
        <v>4</v>
      </c>
      <c r="N97" s="4">
        <v>0.17534722222222221</v>
      </c>
      <c r="O97" s="19">
        <f t="shared" si="10"/>
        <v>16362000</v>
      </c>
      <c r="P97" s="19">
        <f t="shared" si="11"/>
        <v>4320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4</v>
      </c>
      <c r="K98" s="2">
        <v>16271</v>
      </c>
      <c r="L98" s="2">
        <v>171</v>
      </c>
      <c r="M98" s="2">
        <v>4</v>
      </c>
      <c r="N98" s="4">
        <v>0.18832175925925926</v>
      </c>
      <c r="O98" s="19">
        <f t="shared" si="10"/>
        <v>2782341</v>
      </c>
      <c r="P98" s="19">
        <f t="shared" si="11"/>
        <v>684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4</v>
      </c>
      <c r="K99" s="2">
        <v>33763</v>
      </c>
      <c r="L99" s="2">
        <v>24</v>
      </c>
      <c r="M99" s="2">
        <v>4</v>
      </c>
      <c r="N99" s="4">
        <v>0.39077546296296295</v>
      </c>
      <c r="O99" s="19">
        <f t="shared" si="10"/>
        <v>810312</v>
      </c>
      <c r="P99" s="19">
        <f t="shared" si="11"/>
        <v>96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1</v>
      </c>
      <c r="K100" s="2">
        <v>5221</v>
      </c>
      <c r="L100" s="2">
        <v>598</v>
      </c>
      <c r="M100" s="2">
        <v>1</v>
      </c>
      <c r="N100" s="4">
        <v>6.0428240740740741E-2</v>
      </c>
      <c r="O100" s="19">
        <f t="shared" si="10"/>
        <v>3122158</v>
      </c>
      <c r="P100" s="19">
        <f t="shared" si="11"/>
        <v>598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10907</v>
      </c>
      <c r="L101" s="2">
        <v>58</v>
      </c>
      <c r="M101" s="2">
        <v>2</v>
      </c>
      <c r="N101" s="4">
        <v>0.12623842592592593</v>
      </c>
      <c r="O101" s="19">
        <f t="shared" si="10"/>
        <v>632606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1</v>
      </c>
      <c r="K102" s="2">
        <v>6506</v>
      </c>
      <c r="L102" s="2">
        <v>180</v>
      </c>
      <c r="M102" s="2">
        <v>1</v>
      </c>
      <c r="N102" s="4">
        <v>7.5300925925925924E-2</v>
      </c>
      <c r="O102" s="19">
        <f t="shared" si="10"/>
        <v>1171080</v>
      </c>
      <c r="P102" s="19">
        <f t="shared" si="11"/>
        <v>180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2</v>
      </c>
      <c r="K104" s="2">
        <v>12118</v>
      </c>
      <c r="L104" s="2">
        <v>137</v>
      </c>
      <c r="M104" s="2">
        <v>2</v>
      </c>
      <c r="N104" s="4">
        <v>0.14025462962962962</v>
      </c>
      <c r="O104" s="19">
        <f t="shared" si="10"/>
        <v>1660166</v>
      </c>
      <c r="P104" s="19">
        <f t="shared" si="11"/>
        <v>274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5301</v>
      </c>
      <c r="L105" s="2">
        <v>113</v>
      </c>
      <c r="M105" s="2">
        <v>1</v>
      </c>
      <c r="N105" s="4">
        <v>6.1354166666666668E-2</v>
      </c>
      <c r="O105" s="19">
        <f t="shared" si="10"/>
        <v>599013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0</v>
      </c>
      <c r="K106" s="2">
        <v>0</v>
      </c>
      <c r="L106" s="2">
        <v>21</v>
      </c>
      <c r="M106" s="2">
        <v>0</v>
      </c>
      <c r="N106" s="4">
        <v>0</v>
      </c>
      <c r="O106" s="19">
        <f t="shared" si="10"/>
        <v>0</v>
      </c>
      <c r="P106" s="19">
        <f t="shared" si="11"/>
        <v>0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9842</v>
      </c>
      <c r="L107" s="2">
        <v>94</v>
      </c>
      <c r="M107" s="2">
        <v>3</v>
      </c>
      <c r="N107" s="4">
        <v>0.11391203703703703</v>
      </c>
      <c r="O107" s="19">
        <f t="shared" si="10"/>
        <v>925148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2422</v>
      </c>
      <c r="L108" s="2">
        <v>51</v>
      </c>
      <c r="M108" s="2">
        <v>1</v>
      </c>
      <c r="N108" s="4">
        <v>2.8032407407407409E-2</v>
      </c>
      <c r="O108" s="19">
        <f t="shared" si="10"/>
        <v>123522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3372</v>
      </c>
      <c r="L109" s="2">
        <v>64</v>
      </c>
      <c r="M109" s="2">
        <v>1</v>
      </c>
      <c r="N109" s="4">
        <v>3.9027777777777779E-2</v>
      </c>
      <c r="O109" s="19">
        <f t="shared" si="10"/>
        <v>215808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11445</v>
      </c>
      <c r="L110" s="2">
        <v>24</v>
      </c>
      <c r="M110" s="2">
        <v>2</v>
      </c>
      <c r="N110" s="4">
        <v>0.13246527777777778</v>
      </c>
      <c r="O110" s="19">
        <f t="shared" si="10"/>
        <v>274680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4</v>
      </c>
      <c r="K111" s="2">
        <v>21967</v>
      </c>
      <c r="L111" s="2">
        <v>8</v>
      </c>
      <c r="M111" s="2">
        <v>4</v>
      </c>
      <c r="N111" s="4">
        <v>0.2542476851851852</v>
      </c>
      <c r="O111" s="19">
        <f t="shared" si="10"/>
        <v>175736</v>
      </c>
      <c r="P111" s="19">
        <f t="shared" si="11"/>
        <v>32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3968</v>
      </c>
      <c r="L112" s="2">
        <v>5</v>
      </c>
      <c r="M112" s="2">
        <v>1</v>
      </c>
      <c r="N112" s="4">
        <v>4.5925925925925926E-2</v>
      </c>
      <c r="O112" s="19">
        <f t="shared" si="10"/>
        <v>19840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5</v>
      </c>
      <c r="K113" s="2">
        <v>31407</v>
      </c>
      <c r="L113" s="2">
        <v>97</v>
      </c>
      <c r="M113" s="2">
        <v>5</v>
      </c>
      <c r="N113" s="4">
        <v>0.36350694444444442</v>
      </c>
      <c r="O113" s="19">
        <f t="shared" si="10"/>
        <v>3046479</v>
      </c>
      <c r="P113" s="19">
        <f t="shared" si="11"/>
        <v>485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11962</v>
      </c>
      <c r="L114" s="2">
        <v>9</v>
      </c>
      <c r="M114" s="2">
        <v>2</v>
      </c>
      <c r="N114" s="4">
        <v>0.13844907407407409</v>
      </c>
      <c r="O114" s="19">
        <f t="shared" si="10"/>
        <v>107658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2</v>
      </c>
      <c r="K115" s="2">
        <v>10747</v>
      </c>
      <c r="L115" s="2">
        <v>2</v>
      </c>
      <c r="M115" s="2">
        <v>2</v>
      </c>
      <c r="N115" s="4">
        <v>0.12438657407407408</v>
      </c>
      <c r="O115" s="19">
        <f t="shared" si="10"/>
        <v>21494</v>
      </c>
      <c r="P115" s="19">
        <f t="shared" si="11"/>
        <v>4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2</v>
      </c>
      <c r="K116" s="2">
        <v>8855</v>
      </c>
      <c r="L116" s="2">
        <v>4</v>
      </c>
      <c r="M116" s="2">
        <v>2</v>
      </c>
      <c r="N116" s="4">
        <v>0.10248842592592593</v>
      </c>
      <c r="O116" s="19">
        <f t="shared" si="10"/>
        <v>35420</v>
      </c>
      <c r="P116" s="19">
        <f t="shared" si="11"/>
        <v>8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7369</v>
      </c>
      <c r="L117" s="2">
        <v>1</v>
      </c>
      <c r="M117" s="2">
        <v>1</v>
      </c>
      <c r="N117" s="4">
        <v>8.5289351851851852E-2</v>
      </c>
      <c r="O117" s="19">
        <f t="shared" si="10"/>
        <v>7369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3</v>
      </c>
      <c r="K118" s="2">
        <v>13668</v>
      </c>
      <c r="L118" s="2">
        <v>8</v>
      </c>
      <c r="M118" s="2">
        <v>3</v>
      </c>
      <c r="N118" s="4">
        <v>0.15819444444444444</v>
      </c>
      <c r="O118" s="19">
        <f t="shared" si="10"/>
        <v>109344</v>
      </c>
      <c r="P118" s="19">
        <f t="shared" si="11"/>
        <v>24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10048</v>
      </c>
      <c r="L119" s="2">
        <v>39</v>
      </c>
      <c r="M119" s="2">
        <v>1</v>
      </c>
      <c r="N119" s="4">
        <v>0.1162962962962963</v>
      </c>
      <c r="O119" s="19">
        <f t="shared" si="10"/>
        <v>391872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12670</v>
      </c>
      <c r="L120" s="2">
        <v>238</v>
      </c>
      <c r="M120" s="2">
        <v>3</v>
      </c>
      <c r="N120" s="4">
        <v>0.14664351851851851</v>
      </c>
      <c r="O120" s="19">
        <f t="shared" si="10"/>
        <v>3015460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2</v>
      </c>
      <c r="K121" s="2">
        <v>18543</v>
      </c>
      <c r="L121" s="2">
        <v>157</v>
      </c>
      <c r="M121" s="2">
        <v>2</v>
      </c>
      <c r="N121" s="4">
        <v>0.21461805555555555</v>
      </c>
      <c r="O121" s="19">
        <f t="shared" si="10"/>
        <v>2911251</v>
      </c>
      <c r="P121" s="19">
        <f t="shared" si="11"/>
        <v>314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11603</v>
      </c>
      <c r="L122" s="2">
        <v>165</v>
      </c>
      <c r="M122" s="2">
        <v>1</v>
      </c>
      <c r="N122" s="4">
        <v>0.13429398148148147</v>
      </c>
      <c r="O122" s="19">
        <f t="shared" si="10"/>
        <v>1914495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12250</v>
      </c>
      <c r="L123" s="2">
        <v>45</v>
      </c>
      <c r="M123" s="2">
        <v>1</v>
      </c>
      <c r="N123" s="4">
        <v>0.14178240740740741</v>
      </c>
      <c r="O123" s="19">
        <f t="shared" si="10"/>
        <v>551250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12350</v>
      </c>
      <c r="L124" s="2">
        <v>48</v>
      </c>
      <c r="M124" s="2">
        <v>1</v>
      </c>
      <c r="N124" s="4">
        <v>0.14293981481481483</v>
      </c>
      <c r="O124" s="19">
        <f t="shared" si="10"/>
        <v>592800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0</v>
      </c>
      <c r="K126" s="2">
        <v>0</v>
      </c>
      <c r="L126" s="2">
        <v>7</v>
      </c>
      <c r="M126" s="2">
        <v>0</v>
      </c>
      <c r="N126" s="4">
        <v>0</v>
      </c>
      <c r="O126" s="19">
        <f t="shared" si="10"/>
        <v>0</v>
      </c>
      <c r="P126" s="19">
        <f t="shared" si="11"/>
        <v>0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0</v>
      </c>
      <c r="K128" s="2">
        <v>0</v>
      </c>
      <c r="L128" s="2">
        <v>33</v>
      </c>
      <c r="M128" s="2">
        <v>0</v>
      </c>
      <c r="N128" s="4">
        <v>0</v>
      </c>
      <c r="O128" s="19">
        <f t="shared" si="10"/>
        <v>0</v>
      </c>
      <c r="P128" s="19">
        <f t="shared" si="11"/>
        <v>0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4200</v>
      </c>
      <c r="L129" s="2">
        <v>36</v>
      </c>
      <c r="M129" s="2">
        <v>1</v>
      </c>
      <c r="N129" s="4">
        <v>4.8611111111111112E-2</v>
      </c>
      <c r="O129" s="19">
        <f t="shared" si="10"/>
        <v>151200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5</v>
      </c>
      <c r="K130" s="2">
        <v>31420</v>
      </c>
      <c r="L130" s="2">
        <v>62</v>
      </c>
      <c r="M130" s="2">
        <v>5</v>
      </c>
      <c r="N130" s="4">
        <v>0.36365740740740743</v>
      </c>
      <c r="O130" s="19">
        <f t="shared" si="10"/>
        <v>1948040</v>
      </c>
      <c r="P130" s="19">
        <f t="shared" si="11"/>
        <v>310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4</v>
      </c>
      <c r="K131" s="2">
        <v>20390</v>
      </c>
      <c r="L131" s="2">
        <v>81</v>
      </c>
      <c r="M131" s="2">
        <v>4</v>
      </c>
      <c r="N131" s="4">
        <v>0.23599537037037038</v>
      </c>
      <c r="O131" s="19">
        <f t="shared" si="10"/>
        <v>1651590</v>
      </c>
      <c r="P131" s="19">
        <f t="shared" si="11"/>
        <v>324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0</v>
      </c>
      <c r="K132" s="2">
        <v>0</v>
      </c>
      <c r="L132" s="2">
        <v>72</v>
      </c>
      <c r="M132" s="2">
        <v>0</v>
      </c>
      <c r="N132" s="4">
        <v>0</v>
      </c>
      <c r="O132" s="19">
        <f t="shared" si="10"/>
        <v>0</v>
      </c>
      <c r="P132" s="19">
        <f t="shared" si="11"/>
        <v>0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15968</v>
      </c>
      <c r="L133" s="2">
        <v>8</v>
      </c>
      <c r="M133" s="2">
        <v>2</v>
      </c>
      <c r="N133" s="4">
        <v>0.18481481481481482</v>
      </c>
      <c r="O133" s="19">
        <f t="shared" si="10"/>
        <v>127744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3</v>
      </c>
      <c r="K134" s="2">
        <v>18126</v>
      </c>
      <c r="L134" s="2">
        <v>605</v>
      </c>
      <c r="M134" s="2">
        <v>3</v>
      </c>
      <c r="N134" s="4">
        <v>0.20979166666666665</v>
      </c>
      <c r="O134" s="19">
        <f t="shared" si="10"/>
        <v>10966230</v>
      </c>
      <c r="P134" s="19">
        <f t="shared" si="11"/>
        <v>1815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4</v>
      </c>
      <c r="K135" s="2">
        <v>31169</v>
      </c>
      <c r="L135" s="2">
        <v>28</v>
      </c>
      <c r="M135" s="2">
        <v>4</v>
      </c>
      <c r="N135" s="4">
        <v>0.36075231481481479</v>
      </c>
      <c r="O135" s="19">
        <f t="shared" si="10"/>
        <v>872732</v>
      </c>
      <c r="P135" s="19">
        <f t="shared" si="11"/>
        <v>112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13752</v>
      </c>
      <c r="L136" s="2">
        <v>87</v>
      </c>
      <c r="M136" s="2">
        <v>2</v>
      </c>
      <c r="N136" s="4">
        <v>0.15916666666666668</v>
      </c>
      <c r="O136" s="19">
        <f t="shared" si="10"/>
        <v>1196424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0</v>
      </c>
      <c r="K138" s="2">
        <v>0</v>
      </c>
      <c r="L138" s="2">
        <v>11</v>
      </c>
      <c r="M138" s="2">
        <v>0</v>
      </c>
      <c r="N138" s="4">
        <v>0</v>
      </c>
      <c r="O138" s="19">
        <f t="shared" ref="O138:O144" si="12">K138*L138</f>
        <v>0</v>
      </c>
      <c r="P138" s="19">
        <f t="shared" ref="P138:P144" si="13">J138*L138</f>
        <v>0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3</v>
      </c>
      <c r="K139" s="2">
        <v>13108</v>
      </c>
      <c r="L139" s="2">
        <v>372</v>
      </c>
      <c r="M139" s="2">
        <v>3</v>
      </c>
      <c r="N139" s="4">
        <v>0.15171296296296297</v>
      </c>
      <c r="O139" s="19">
        <f t="shared" si="12"/>
        <v>4876176</v>
      </c>
      <c r="P139" s="19">
        <f t="shared" si="13"/>
        <v>1116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12271</v>
      </c>
      <c r="L141" s="2">
        <v>1</v>
      </c>
      <c r="M141" s="2">
        <v>1</v>
      </c>
      <c r="N141" s="4">
        <v>0.14202546296296295</v>
      </c>
      <c r="O141" s="19">
        <f t="shared" si="12"/>
        <v>12271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9223</v>
      </c>
      <c r="L143" s="2">
        <v>185</v>
      </c>
      <c r="M143" s="2">
        <v>1</v>
      </c>
      <c r="N143" s="4">
        <v>0.10674768518518518</v>
      </c>
      <c r="O143" s="19">
        <f t="shared" si="12"/>
        <v>1706255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6074</v>
      </c>
      <c r="L144" s="2">
        <v>1</v>
      </c>
      <c r="M144" s="2">
        <v>1</v>
      </c>
      <c r="N144" s="4">
        <v>7.0300925925925919E-2</v>
      </c>
      <c r="O144" s="19">
        <f t="shared" si="12"/>
        <v>6074</v>
      </c>
      <c r="P144" s="19">
        <f t="shared" si="13"/>
        <v>1</v>
      </c>
    </row>
    <row r="145" spans="1:17" s="25" customFormat="1" x14ac:dyDescent="0.25">
      <c r="H145" s="25" t="s">
        <v>515</v>
      </c>
      <c r="I145" s="25">
        <f>SUM(I73:I144)</f>
        <v>72</v>
      </c>
      <c r="J145" s="25">
        <f>SUM(J73:J144)</f>
        <v>120</v>
      </c>
      <c r="K145" s="25">
        <f>SUM(K73:K144)</f>
        <v>696039</v>
      </c>
      <c r="L145" s="25">
        <f>SUM(L73:L144)</f>
        <v>6117</v>
      </c>
      <c r="O145" s="27">
        <f>SUM(O73:O144)/$L$145/86400</f>
        <v>0.14404654189296373</v>
      </c>
      <c r="P145" s="33">
        <f>SUM(P73:P144)/$L$145</f>
        <v>2.4430276279221839</v>
      </c>
      <c r="Q145" s="29">
        <f>1-O145/31</f>
        <v>0.99535333735829146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2</v>
      </c>
      <c r="K147" s="2">
        <v>2979</v>
      </c>
      <c r="L147" s="2">
        <v>232</v>
      </c>
      <c r="M147" s="2">
        <v>2</v>
      </c>
      <c r="N147" s="4">
        <v>3.4479166666666665E-2</v>
      </c>
      <c r="O147" s="19">
        <f>K147*L147</f>
        <v>691128</v>
      </c>
      <c r="P147" s="19">
        <f>J147*L147</f>
        <v>464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2</v>
      </c>
      <c r="K148" s="2">
        <v>2610</v>
      </c>
      <c r="L148" s="2">
        <v>187</v>
      </c>
      <c r="M148" s="2">
        <v>2</v>
      </c>
      <c r="N148" s="4">
        <v>3.0208333333333334E-2</v>
      </c>
      <c r="O148" s="19">
        <f t="shared" ref="O148:O199" si="14">K148*L148</f>
        <v>488070</v>
      </c>
      <c r="P148" s="19">
        <f t="shared" ref="P148:P199" si="15">J148*L148</f>
        <v>374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990</v>
      </c>
      <c r="L149" s="2">
        <v>1</v>
      </c>
      <c r="M149" s="2">
        <v>1</v>
      </c>
      <c r="N149" s="4">
        <v>1.1458333333333333E-2</v>
      </c>
      <c r="O149" s="19">
        <f t="shared" si="14"/>
        <v>990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0</v>
      </c>
      <c r="K152" s="2">
        <v>0</v>
      </c>
      <c r="L152" s="2">
        <v>5</v>
      </c>
      <c r="M152" s="2">
        <v>0</v>
      </c>
      <c r="N152" s="4">
        <v>0</v>
      </c>
      <c r="O152" s="19">
        <f t="shared" si="14"/>
        <v>0</v>
      </c>
      <c r="P152" s="19">
        <f t="shared" si="15"/>
        <v>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0</v>
      </c>
      <c r="K153" s="2">
        <v>0</v>
      </c>
      <c r="L153" s="2">
        <v>12</v>
      </c>
      <c r="M153" s="2">
        <v>0</v>
      </c>
      <c r="N153" s="4">
        <v>0</v>
      </c>
      <c r="O153" s="19">
        <f t="shared" si="14"/>
        <v>0</v>
      </c>
      <c r="P153" s="19">
        <f t="shared" si="15"/>
        <v>0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4</v>
      </c>
      <c r="K154" s="2">
        <v>7179</v>
      </c>
      <c r="L154" s="2">
        <v>5</v>
      </c>
      <c r="M154" s="2">
        <v>4</v>
      </c>
      <c r="N154" s="4">
        <v>8.3090277777777777E-2</v>
      </c>
      <c r="O154" s="19">
        <f t="shared" si="14"/>
        <v>35895</v>
      </c>
      <c r="P154" s="19">
        <f t="shared" si="15"/>
        <v>20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5</v>
      </c>
      <c r="K155" s="2">
        <v>9312</v>
      </c>
      <c r="L155" s="2">
        <v>22</v>
      </c>
      <c r="M155" s="2">
        <v>5</v>
      </c>
      <c r="N155" s="4">
        <v>0.10777777777777778</v>
      </c>
      <c r="O155" s="19">
        <f t="shared" si="14"/>
        <v>204864</v>
      </c>
      <c r="P155" s="19">
        <f t="shared" si="15"/>
        <v>110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3</v>
      </c>
      <c r="K157" s="2">
        <v>4795</v>
      </c>
      <c r="L157" s="2">
        <v>4</v>
      </c>
      <c r="M157" s="2">
        <v>3</v>
      </c>
      <c r="N157" s="4">
        <v>5.5497685185185185E-2</v>
      </c>
      <c r="O157" s="19">
        <f t="shared" si="14"/>
        <v>19180</v>
      </c>
      <c r="P157" s="19">
        <f t="shared" si="15"/>
        <v>12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1</v>
      </c>
      <c r="K158" s="2">
        <v>4246</v>
      </c>
      <c r="L158" s="2">
        <v>63</v>
      </c>
      <c r="M158" s="2">
        <v>1</v>
      </c>
      <c r="N158" s="4">
        <v>4.9143518518518517E-2</v>
      </c>
      <c r="O158" s="19">
        <f t="shared" si="14"/>
        <v>267498</v>
      </c>
      <c r="P158" s="19">
        <f t="shared" si="15"/>
        <v>63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4</v>
      </c>
      <c r="K159" s="2">
        <v>7235</v>
      </c>
      <c r="L159" s="2">
        <v>302</v>
      </c>
      <c r="M159" s="2">
        <v>4</v>
      </c>
      <c r="N159" s="4">
        <v>8.3738425925925924E-2</v>
      </c>
      <c r="O159" s="19">
        <f t="shared" si="14"/>
        <v>2184970</v>
      </c>
      <c r="P159" s="19">
        <f t="shared" si="15"/>
        <v>1208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3</v>
      </c>
      <c r="K160" s="2">
        <v>5932</v>
      </c>
      <c r="L160" s="2">
        <v>1</v>
      </c>
      <c r="M160" s="2">
        <v>3</v>
      </c>
      <c r="N160" s="4">
        <v>6.8657407407407403E-2</v>
      </c>
      <c r="O160" s="19">
        <f t="shared" si="14"/>
        <v>5932</v>
      </c>
      <c r="P160" s="19">
        <f t="shared" si="15"/>
        <v>3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5</v>
      </c>
      <c r="K161" s="2">
        <v>18143</v>
      </c>
      <c r="L161" s="2">
        <v>116</v>
      </c>
      <c r="M161" s="2">
        <v>5</v>
      </c>
      <c r="N161" s="4">
        <v>0.20998842592592593</v>
      </c>
      <c r="O161" s="19">
        <f t="shared" si="14"/>
        <v>2104588</v>
      </c>
      <c r="P161" s="19">
        <f t="shared" si="15"/>
        <v>580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2570</v>
      </c>
      <c r="L162" s="2">
        <v>1188</v>
      </c>
      <c r="M162" s="2">
        <v>2</v>
      </c>
      <c r="N162" s="4">
        <v>2.974537037037037E-2</v>
      </c>
      <c r="O162" s="19">
        <f t="shared" si="14"/>
        <v>3053160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1181</v>
      </c>
      <c r="L163" s="2">
        <v>1</v>
      </c>
      <c r="M163" s="2">
        <v>1</v>
      </c>
      <c r="N163" s="4">
        <v>1.3668981481481482E-2</v>
      </c>
      <c r="O163" s="19">
        <f t="shared" si="14"/>
        <v>1181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4</v>
      </c>
      <c r="K164" s="2">
        <v>5900</v>
      </c>
      <c r="L164" s="2">
        <v>154</v>
      </c>
      <c r="M164" s="2">
        <v>4</v>
      </c>
      <c r="N164" s="4">
        <v>6.8287037037037035E-2</v>
      </c>
      <c r="O164" s="19">
        <f t="shared" si="14"/>
        <v>908600</v>
      </c>
      <c r="P164" s="19">
        <f t="shared" si="15"/>
        <v>616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5</v>
      </c>
      <c r="K165" s="2">
        <v>7605</v>
      </c>
      <c r="L165" s="2">
        <v>216</v>
      </c>
      <c r="M165" s="2">
        <v>5</v>
      </c>
      <c r="N165" s="4">
        <v>8.802083333333334E-2</v>
      </c>
      <c r="O165" s="19">
        <f t="shared" si="14"/>
        <v>1642680</v>
      </c>
      <c r="P165" s="19">
        <f t="shared" si="15"/>
        <v>1080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2</v>
      </c>
      <c r="K166" s="2">
        <v>4032</v>
      </c>
      <c r="L166" s="2">
        <v>11</v>
      </c>
      <c r="M166" s="2">
        <v>2</v>
      </c>
      <c r="N166" s="4">
        <v>4.6666666666666669E-2</v>
      </c>
      <c r="O166" s="19">
        <f t="shared" si="14"/>
        <v>44352</v>
      </c>
      <c r="P166" s="19">
        <f t="shared" si="15"/>
        <v>22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3</v>
      </c>
      <c r="K167" s="2">
        <v>5587</v>
      </c>
      <c r="L167" s="2">
        <v>55</v>
      </c>
      <c r="M167" s="2">
        <v>3</v>
      </c>
      <c r="N167" s="4">
        <v>6.4664351851851848E-2</v>
      </c>
      <c r="O167" s="19">
        <f t="shared" si="14"/>
        <v>307285</v>
      </c>
      <c r="P167" s="19">
        <f t="shared" si="15"/>
        <v>165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6</v>
      </c>
      <c r="K168" s="2">
        <v>11776</v>
      </c>
      <c r="L168" s="2">
        <v>100</v>
      </c>
      <c r="M168" s="2">
        <v>6</v>
      </c>
      <c r="N168" s="4">
        <v>0.1362962962962963</v>
      </c>
      <c r="O168" s="19">
        <f t="shared" si="14"/>
        <v>1177600</v>
      </c>
      <c r="P168" s="19">
        <f t="shared" si="15"/>
        <v>600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7</v>
      </c>
      <c r="K169" s="2">
        <v>8494</v>
      </c>
      <c r="L169" s="2">
        <v>26</v>
      </c>
      <c r="M169" s="2">
        <v>7</v>
      </c>
      <c r="N169" s="4">
        <v>9.8310185185185181E-2</v>
      </c>
      <c r="O169" s="19">
        <f t="shared" si="14"/>
        <v>220844</v>
      </c>
      <c r="P169" s="19">
        <f t="shared" si="15"/>
        <v>182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4</v>
      </c>
      <c r="K170" s="2">
        <v>9111</v>
      </c>
      <c r="L170" s="2">
        <v>79</v>
      </c>
      <c r="M170" s="2">
        <v>4</v>
      </c>
      <c r="N170" s="4">
        <v>0.10545138888888889</v>
      </c>
      <c r="O170" s="19">
        <f t="shared" si="14"/>
        <v>719769</v>
      </c>
      <c r="P170" s="19">
        <f t="shared" si="15"/>
        <v>316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3</v>
      </c>
      <c r="K171" s="2">
        <v>5630</v>
      </c>
      <c r="L171" s="2">
        <v>31</v>
      </c>
      <c r="M171" s="2">
        <v>3</v>
      </c>
      <c r="N171" s="4">
        <v>6.5162037037037032E-2</v>
      </c>
      <c r="O171" s="19">
        <f t="shared" si="14"/>
        <v>174530</v>
      </c>
      <c r="P171" s="19">
        <f t="shared" si="15"/>
        <v>93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2</v>
      </c>
      <c r="K172" s="2">
        <v>3438</v>
      </c>
      <c r="L172" s="2">
        <v>2</v>
      </c>
      <c r="M172" s="2">
        <v>2</v>
      </c>
      <c r="N172" s="4">
        <v>3.979166666666667E-2</v>
      </c>
      <c r="O172" s="19">
        <f t="shared" si="14"/>
        <v>6876</v>
      </c>
      <c r="P172" s="19">
        <f t="shared" si="15"/>
        <v>4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1226</v>
      </c>
      <c r="L173" s="2">
        <v>1575</v>
      </c>
      <c r="M173" s="2">
        <v>1</v>
      </c>
      <c r="N173" s="4">
        <v>1.4189814814814815E-2</v>
      </c>
      <c r="O173" s="19">
        <f t="shared" si="14"/>
        <v>1930950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4</v>
      </c>
      <c r="K174" s="2">
        <v>7133</v>
      </c>
      <c r="L174" s="2">
        <v>1</v>
      </c>
      <c r="M174" s="2">
        <v>4</v>
      </c>
      <c r="N174" s="4">
        <v>8.2557870370370365E-2</v>
      </c>
      <c r="O174" s="19">
        <f t="shared" si="14"/>
        <v>7133</v>
      </c>
      <c r="P174" s="19">
        <f t="shared" si="15"/>
        <v>4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5</v>
      </c>
      <c r="K176" s="2">
        <v>9643</v>
      </c>
      <c r="L176" s="2">
        <v>1</v>
      </c>
      <c r="M176" s="2">
        <v>5</v>
      </c>
      <c r="N176" s="4">
        <v>0.1116087962962963</v>
      </c>
      <c r="O176" s="19">
        <f t="shared" si="14"/>
        <v>9643</v>
      </c>
      <c r="P176" s="19">
        <f t="shared" si="15"/>
        <v>5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10</v>
      </c>
      <c r="K177" s="2">
        <v>18593</v>
      </c>
      <c r="L177" s="2">
        <v>672</v>
      </c>
      <c r="M177" s="2">
        <v>10</v>
      </c>
      <c r="N177" s="4">
        <v>0.21519675925925927</v>
      </c>
      <c r="O177" s="19">
        <f t="shared" si="14"/>
        <v>12494496</v>
      </c>
      <c r="P177" s="19">
        <f t="shared" si="15"/>
        <v>6720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4</v>
      </c>
      <c r="K178" s="2">
        <v>9560</v>
      </c>
      <c r="L178" s="2">
        <v>859</v>
      </c>
      <c r="M178" s="2">
        <v>4</v>
      </c>
      <c r="N178" s="4">
        <v>0.11064814814814815</v>
      </c>
      <c r="O178" s="19">
        <f t="shared" si="14"/>
        <v>8212040</v>
      </c>
      <c r="P178" s="19">
        <f t="shared" si="15"/>
        <v>3436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2</v>
      </c>
      <c r="K179" s="2">
        <v>3940</v>
      </c>
      <c r="L179" s="2">
        <v>1</v>
      </c>
      <c r="M179" s="2">
        <v>2</v>
      </c>
      <c r="N179" s="4">
        <v>4.5601851851851852E-2</v>
      </c>
      <c r="O179" s="19">
        <f t="shared" si="14"/>
        <v>3940</v>
      </c>
      <c r="P179" s="19">
        <f t="shared" si="15"/>
        <v>2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1</v>
      </c>
      <c r="K180" s="2">
        <v>2676</v>
      </c>
      <c r="L180" s="2">
        <v>79</v>
      </c>
      <c r="M180" s="2">
        <v>1</v>
      </c>
      <c r="N180" s="4">
        <v>3.0972222222222224E-2</v>
      </c>
      <c r="O180" s="19">
        <f t="shared" si="14"/>
        <v>211404</v>
      </c>
      <c r="P180" s="19">
        <f t="shared" si="15"/>
        <v>79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5575</v>
      </c>
      <c r="L181" s="2">
        <v>21</v>
      </c>
      <c r="M181" s="2">
        <v>1</v>
      </c>
      <c r="N181" s="4">
        <v>6.4525462962962965E-2</v>
      </c>
      <c r="O181" s="19">
        <f t="shared" si="14"/>
        <v>117075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2</v>
      </c>
      <c r="K182" s="2">
        <v>6194</v>
      </c>
      <c r="L182" s="2">
        <v>99</v>
      </c>
      <c r="M182" s="2">
        <v>2</v>
      </c>
      <c r="N182" s="4">
        <v>7.1689814814814817E-2</v>
      </c>
      <c r="O182" s="19">
        <f t="shared" si="14"/>
        <v>613206</v>
      </c>
      <c r="P182" s="19">
        <f t="shared" si="15"/>
        <v>198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13</v>
      </c>
      <c r="K183" s="2">
        <v>24114</v>
      </c>
      <c r="L183" s="2">
        <v>42</v>
      </c>
      <c r="M183" s="2">
        <v>13</v>
      </c>
      <c r="N183" s="4">
        <v>0.27909722222222222</v>
      </c>
      <c r="O183" s="19">
        <f t="shared" si="14"/>
        <v>1012788</v>
      </c>
      <c r="P183" s="19">
        <f t="shared" si="15"/>
        <v>546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4</v>
      </c>
      <c r="K184" s="2">
        <v>5959</v>
      </c>
      <c r="L184" s="2">
        <v>19</v>
      </c>
      <c r="M184" s="2">
        <v>4</v>
      </c>
      <c r="N184" s="4">
        <v>6.896990740740741E-2</v>
      </c>
      <c r="O184" s="19">
        <f t="shared" si="14"/>
        <v>113221</v>
      </c>
      <c r="P184" s="19">
        <f t="shared" si="15"/>
        <v>76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2</v>
      </c>
      <c r="K185" s="2">
        <v>1954</v>
      </c>
      <c r="L185" s="2">
        <v>3</v>
      </c>
      <c r="M185" s="2">
        <v>2</v>
      </c>
      <c r="N185" s="4">
        <v>2.2615740740740742E-2</v>
      </c>
      <c r="O185" s="19">
        <f t="shared" si="14"/>
        <v>5862</v>
      </c>
      <c r="P185" s="19">
        <f t="shared" si="15"/>
        <v>6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4</v>
      </c>
      <c r="K186" s="2">
        <v>4160</v>
      </c>
      <c r="L186" s="2">
        <v>82</v>
      </c>
      <c r="M186" s="2">
        <v>4</v>
      </c>
      <c r="N186" s="4">
        <v>4.8148148148148148E-2</v>
      </c>
      <c r="O186" s="19">
        <f t="shared" si="14"/>
        <v>341120</v>
      </c>
      <c r="P186" s="19">
        <f t="shared" si="15"/>
        <v>328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12</v>
      </c>
      <c r="K188" s="2">
        <v>22268</v>
      </c>
      <c r="L188" s="2">
        <v>23</v>
      </c>
      <c r="M188" s="2">
        <v>12</v>
      </c>
      <c r="N188" s="4">
        <v>0.25773148148148151</v>
      </c>
      <c r="O188" s="19">
        <f t="shared" si="14"/>
        <v>512164</v>
      </c>
      <c r="P188" s="19">
        <f t="shared" si="15"/>
        <v>276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2</v>
      </c>
      <c r="K189" s="2">
        <v>1868</v>
      </c>
      <c r="L189" s="2">
        <v>220</v>
      </c>
      <c r="M189" s="2">
        <v>2</v>
      </c>
      <c r="N189" s="4">
        <v>2.162037037037037E-2</v>
      </c>
      <c r="O189" s="19">
        <f t="shared" si="14"/>
        <v>410960</v>
      </c>
      <c r="P189" s="19">
        <f t="shared" si="15"/>
        <v>440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0</v>
      </c>
      <c r="K190" s="2">
        <v>0</v>
      </c>
      <c r="L190" s="2">
        <v>268</v>
      </c>
      <c r="M190" s="2">
        <v>0</v>
      </c>
      <c r="N190" s="4">
        <v>0</v>
      </c>
      <c r="O190" s="19">
        <f t="shared" si="14"/>
        <v>0</v>
      </c>
      <c r="P190" s="19">
        <f t="shared" si="15"/>
        <v>0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0</v>
      </c>
      <c r="K191" s="2">
        <v>0</v>
      </c>
      <c r="L191" s="2">
        <v>110</v>
      </c>
      <c r="M191" s="2">
        <v>0</v>
      </c>
      <c r="N191" s="4">
        <v>0</v>
      </c>
      <c r="O191" s="19">
        <f t="shared" si="14"/>
        <v>0</v>
      </c>
      <c r="P191" s="19">
        <f t="shared" si="15"/>
        <v>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2</v>
      </c>
      <c r="K192" s="2">
        <v>3034</v>
      </c>
      <c r="L192" s="2">
        <v>2</v>
      </c>
      <c r="M192" s="2">
        <v>2</v>
      </c>
      <c r="N192" s="4">
        <v>3.5115740740740739E-2</v>
      </c>
      <c r="O192" s="19">
        <f t="shared" si="14"/>
        <v>6068</v>
      </c>
      <c r="P192" s="19">
        <f t="shared" si="15"/>
        <v>4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4</v>
      </c>
      <c r="K193" s="2">
        <v>8553</v>
      </c>
      <c r="L193" s="2">
        <v>52</v>
      </c>
      <c r="M193" s="2">
        <v>4</v>
      </c>
      <c r="N193" s="4">
        <v>9.8993055555555556E-2</v>
      </c>
      <c r="O193" s="19">
        <f t="shared" si="14"/>
        <v>444756</v>
      </c>
      <c r="P193" s="19">
        <f t="shared" si="15"/>
        <v>208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4</v>
      </c>
      <c r="K194" s="2">
        <v>6048</v>
      </c>
      <c r="L194" s="2">
        <v>8</v>
      </c>
      <c r="M194" s="2">
        <v>4</v>
      </c>
      <c r="N194" s="4">
        <v>7.0000000000000007E-2</v>
      </c>
      <c r="O194" s="19">
        <f t="shared" si="14"/>
        <v>48384</v>
      </c>
      <c r="P194" s="19">
        <f t="shared" si="15"/>
        <v>32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1</v>
      </c>
      <c r="K195" s="2">
        <v>4501</v>
      </c>
      <c r="L195" s="2">
        <v>1</v>
      </c>
      <c r="M195" s="2">
        <v>1</v>
      </c>
      <c r="N195" s="4">
        <v>5.2094907407407409E-2</v>
      </c>
      <c r="O195" s="19">
        <f t="shared" si="14"/>
        <v>4501</v>
      </c>
      <c r="P195" s="19">
        <f t="shared" si="15"/>
        <v>1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6</v>
      </c>
      <c r="K196" s="2">
        <v>9867</v>
      </c>
      <c r="L196" s="2">
        <v>615</v>
      </c>
      <c r="M196" s="2">
        <v>6</v>
      </c>
      <c r="N196" s="4">
        <v>0.11420138888888889</v>
      </c>
      <c r="O196" s="19">
        <f t="shared" si="14"/>
        <v>6068205</v>
      </c>
      <c r="P196" s="19">
        <f t="shared" si="15"/>
        <v>3690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1319</v>
      </c>
      <c r="L197" s="2">
        <v>765</v>
      </c>
      <c r="M197" s="2">
        <v>1</v>
      </c>
      <c r="N197" s="4">
        <v>1.5266203703703704E-2</v>
      </c>
      <c r="O197" s="19">
        <f t="shared" si="14"/>
        <v>1009035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2</v>
      </c>
      <c r="K199" s="2">
        <v>5499</v>
      </c>
      <c r="L199" s="2">
        <v>0</v>
      </c>
      <c r="M199" s="2">
        <v>2</v>
      </c>
      <c r="N199" s="4">
        <v>6.3645833333333332E-2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H200" s="25" t="s">
        <v>514</v>
      </c>
      <c r="I200" s="25">
        <f>SUM(I147:I199)</f>
        <v>53</v>
      </c>
      <c r="J200" s="25">
        <f>SUM(J147:J199)</f>
        <v>156</v>
      </c>
      <c r="K200" s="25">
        <f>SUM(K147:K199)</f>
        <v>292429</v>
      </c>
      <c r="L200" s="25">
        <f>SUM(L147:L199)</f>
        <v>12557</v>
      </c>
      <c r="O200" s="27">
        <f>SUM(O147:O199)/$L$200/86400</f>
        <v>4.4092404376782614E-2</v>
      </c>
      <c r="P200" s="33">
        <f>SUM(P147:P199)/$L$200</f>
        <v>2.126463327227841</v>
      </c>
      <c r="Q200" s="29">
        <f>1-O200/31</f>
        <v>0.99857766437494244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46</v>
      </c>
      <c r="M203" s="1">
        <f t="shared" si="16"/>
        <v>698200</v>
      </c>
      <c r="N203" s="30">
        <f>SUM(P2:P9)/$L$10</f>
        <v>2.5307638727652657E-2</v>
      </c>
      <c r="O203" s="11">
        <f>SUM(O2:O9)/$L$10/86400</f>
        <v>4.6378526773813511E-3</v>
      </c>
      <c r="P203" s="11">
        <f>1-O203/31</f>
        <v>0.99985039184911673</v>
      </c>
      <c r="Q203" s="9">
        <f>P203*24</f>
        <v>23.996409404378802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632</v>
      </c>
      <c r="M204" s="1">
        <f t="shared" si="17"/>
        <v>1031873</v>
      </c>
      <c r="N204" s="30">
        <f>SUM(P12:P70)/$L$71</f>
        <v>8.7552886043364904</v>
      </c>
      <c r="O204" s="11">
        <f>SUM(O12:O70)/$L$71/86400</f>
        <v>0.1208899298336322</v>
      </c>
      <c r="P204" s="11">
        <f t="shared" ref="P204:P206" si="18">1-O204/31</f>
        <v>0.9961003248440764</v>
      </c>
      <c r="Q204" s="9">
        <f t="shared" ref="Q204:Q206" si="19">P204*24</f>
        <v>23.906407796257835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120</v>
      </c>
      <c r="M205" s="1">
        <f>SUM(K73:K144)</f>
        <v>696039</v>
      </c>
      <c r="N205" s="30">
        <f>SUM(P73:P144)/$L$145</f>
        <v>2.4430276279221839</v>
      </c>
      <c r="O205" s="11">
        <f>SUM(O73:O144)/$L$145/86400</f>
        <v>0.14404654189296373</v>
      </c>
      <c r="P205" s="11">
        <f t="shared" si="18"/>
        <v>0.99535333735829146</v>
      </c>
      <c r="Q205" s="9">
        <f t="shared" si="19"/>
        <v>23.888480096598997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156</v>
      </c>
      <c r="M206" s="1">
        <f>SUM(K147:K199)</f>
        <v>292429</v>
      </c>
      <c r="N206" s="30">
        <f>SUM(P147:P199)/$L$200</f>
        <v>2.126463327227841</v>
      </c>
      <c r="O206" s="11">
        <f>SUM(O147:O199)/$L$200/86400</f>
        <v>4.4092404376782614E-2</v>
      </c>
      <c r="P206" s="11">
        <f t="shared" si="18"/>
        <v>0.99857766437494244</v>
      </c>
      <c r="Q206" s="9">
        <f t="shared" si="19"/>
        <v>23.965863944998617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954</v>
      </c>
      <c r="M207" s="13">
        <f t="shared" si="20"/>
        <v>2718541</v>
      </c>
      <c r="N207" s="31">
        <f>AVERAGE(N203:N206)</f>
        <v>3.3375217995535418</v>
      </c>
      <c r="O207" s="15">
        <f t="shared" ref="O207:Q207" si="21">AVERAGE(O203:O206)</f>
        <v>7.8416682195189977E-2</v>
      </c>
      <c r="P207" s="15">
        <f t="shared" si="21"/>
        <v>0.99747042960660681</v>
      </c>
      <c r="Q207" s="14">
        <f t="shared" si="21"/>
        <v>23.939290310558562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5620-9C0F-4540-8EA0-4AFB67C36E32}">
  <dimension ref="A1:Q207"/>
  <sheetViews>
    <sheetView topLeftCell="G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5</v>
      </c>
      <c r="K4" s="2">
        <v>55440</v>
      </c>
      <c r="L4" s="2">
        <v>1</v>
      </c>
      <c r="M4" s="2">
        <v>5</v>
      </c>
      <c r="N4" s="4">
        <v>0.64166666666666672</v>
      </c>
      <c r="O4" s="19">
        <f t="shared" si="0"/>
        <v>55440</v>
      </c>
      <c r="P4" s="19">
        <f t="shared" si="1"/>
        <v>5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4</v>
      </c>
      <c r="K5" s="2">
        <v>138240</v>
      </c>
      <c r="L5" s="2">
        <v>4</v>
      </c>
      <c r="M5" s="2">
        <v>4</v>
      </c>
      <c r="N5" s="4">
        <v>1.6</v>
      </c>
      <c r="O5" s="19">
        <f t="shared" si="0"/>
        <v>552960</v>
      </c>
      <c r="P5" s="19">
        <f t="shared" si="1"/>
        <v>16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15</v>
      </c>
      <c r="K6" s="2">
        <v>517680</v>
      </c>
      <c r="L6" s="2">
        <v>3</v>
      </c>
      <c r="M6" s="2">
        <v>15</v>
      </c>
      <c r="N6" s="4">
        <v>5.9916666666666663</v>
      </c>
      <c r="O6" s="19">
        <f t="shared" si="0"/>
        <v>1553040</v>
      </c>
      <c r="P6" s="19">
        <f t="shared" si="1"/>
        <v>45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1</v>
      </c>
      <c r="K7" s="2">
        <v>6240</v>
      </c>
      <c r="L7" s="2">
        <v>63</v>
      </c>
      <c r="M7" s="2">
        <v>1</v>
      </c>
      <c r="N7" s="4">
        <v>7.2222222222222215E-2</v>
      </c>
      <c r="O7" s="19">
        <f t="shared" si="0"/>
        <v>393120</v>
      </c>
      <c r="P7" s="19">
        <f t="shared" si="1"/>
        <v>63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11</v>
      </c>
      <c r="K8" s="2">
        <v>483588</v>
      </c>
      <c r="L8" s="2">
        <v>3</v>
      </c>
      <c r="M8" s="2">
        <v>11</v>
      </c>
      <c r="N8" s="4">
        <v>5.597083333333333</v>
      </c>
      <c r="O8" s="19">
        <f t="shared" si="0"/>
        <v>1450764</v>
      </c>
      <c r="P8" s="19">
        <f t="shared" si="1"/>
        <v>33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3</v>
      </c>
      <c r="K9" s="2">
        <v>109284</v>
      </c>
      <c r="L9" s="2">
        <v>1</v>
      </c>
      <c r="M9" s="2">
        <v>3</v>
      </c>
      <c r="N9" s="4">
        <v>1.2648611111111112</v>
      </c>
      <c r="O9" s="19">
        <f t="shared" si="0"/>
        <v>109284</v>
      </c>
      <c r="P9" s="19">
        <f t="shared" si="1"/>
        <v>3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39</v>
      </c>
      <c r="K10" s="25">
        <f t="shared" si="2"/>
        <v>1310472</v>
      </c>
      <c r="L10" s="25">
        <f t="shared" si="2"/>
        <v>4307</v>
      </c>
      <c r="M10" s="24">
        <v>39</v>
      </c>
      <c r="N10" s="26"/>
      <c r="O10" s="27">
        <f>SUM(O2:O9)/$L$10/86400</f>
        <v>1.1057064726672342E-2</v>
      </c>
      <c r="P10" s="28">
        <f>SUM(P2:P9)/$L$10</f>
        <v>3.8309728349198977E-2</v>
      </c>
      <c r="Q10" s="29">
        <f>1-O10/31</f>
        <v>0.999643320492688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13</v>
      </c>
      <c r="K12" s="2">
        <v>32248</v>
      </c>
      <c r="L12" s="2">
        <v>3</v>
      </c>
      <c r="M12" s="2">
        <v>13</v>
      </c>
      <c r="N12" s="4">
        <v>0.37324074074074076</v>
      </c>
      <c r="O12" s="19">
        <f t="shared" ref="O12" si="3">K12*L12</f>
        <v>96744</v>
      </c>
      <c r="P12" s="19">
        <f t="shared" ref="P12" si="4">J12*L12</f>
        <v>39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12</v>
      </c>
      <c r="K13" s="2">
        <v>18698</v>
      </c>
      <c r="L13" s="2">
        <v>0</v>
      </c>
      <c r="M13" s="2">
        <v>12</v>
      </c>
      <c r="N13" s="4">
        <v>0.21641203703703704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13</v>
      </c>
      <c r="K14" s="2">
        <v>19366</v>
      </c>
      <c r="L14" s="2">
        <v>102</v>
      </c>
      <c r="M14" s="2">
        <v>13</v>
      </c>
      <c r="N14" s="4">
        <v>0.22414351851851852</v>
      </c>
      <c r="O14" s="19">
        <f t="shared" si="5"/>
        <v>1975332</v>
      </c>
      <c r="P14" s="19">
        <f t="shared" si="6"/>
        <v>1326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13</v>
      </c>
      <c r="K15" s="2">
        <v>19338</v>
      </c>
      <c r="L15" s="2">
        <v>5</v>
      </c>
      <c r="M15" s="2">
        <v>13</v>
      </c>
      <c r="N15" s="4">
        <v>0.22381944444444443</v>
      </c>
      <c r="O15" s="19">
        <f t="shared" si="5"/>
        <v>96690</v>
      </c>
      <c r="P15" s="19">
        <f t="shared" si="6"/>
        <v>65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2</v>
      </c>
      <c r="K16" s="2">
        <v>1417</v>
      </c>
      <c r="L16" s="2">
        <v>85</v>
      </c>
      <c r="M16" s="2">
        <v>2</v>
      </c>
      <c r="N16" s="4">
        <v>1.6400462962962964E-2</v>
      </c>
      <c r="O16" s="19">
        <f t="shared" si="5"/>
        <v>120445</v>
      </c>
      <c r="P16" s="19">
        <f t="shared" si="6"/>
        <v>170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2</v>
      </c>
      <c r="K17" s="2">
        <v>1418</v>
      </c>
      <c r="L17" s="2">
        <v>4772</v>
      </c>
      <c r="M17" s="2">
        <v>2</v>
      </c>
      <c r="N17" s="4">
        <v>1.6412037037037037E-2</v>
      </c>
      <c r="O17" s="19">
        <f t="shared" si="5"/>
        <v>6766696</v>
      </c>
      <c r="P17" s="19">
        <f t="shared" si="6"/>
        <v>9544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2</v>
      </c>
      <c r="K18" s="2">
        <v>1417</v>
      </c>
      <c r="L18" s="2">
        <v>2104</v>
      </c>
      <c r="M18" s="2">
        <v>2</v>
      </c>
      <c r="N18" s="4">
        <v>1.6400462962962964E-2</v>
      </c>
      <c r="O18" s="19">
        <f t="shared" si="5"/>
        <v>2981368</v>
      </c>
      <c r="P18" s="19">
        <f t="shared" si="6"/>
        <v>4208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2</v>
      </c>
      <c r="K19" s="2">
        <v>1417</v>
      </c>
      <c r="L19" s="2">
        <v>1970</v>
      </c>
      <c r="M19" s="2">
        <v>2</v>
      </c>
      <c r="N19" s="4">
        <v>1.6400462962962964E-2</v>
      </c>
      <c r="O19" s="19">
        <f t="shared" si="5"/>
        <v>2791490</v>
      </c>
      <c r="P19" s="19">
        <f t="shared" si="6"/>
        <v>3940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9</v>
      </c>
      <c r="K20" s="2">
        <v>24781</v>
      </c>
      <c r="L20" s="2">
        <v>159</v>
      </c>
      <c r="M20" s="2">
        <v>9</v>
      </c>
      <c r="N20" s="4">
        <v>0.28681712962962963</v>
      </c>
      <c r="O20" s="19">
        <f t="shared" si="5"/>
        <v>3940179</v>
      </c>
      <c r="P20" s="19">
        <f t="shared" si="6"/>
        <v>1431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10</v>
      </c>
      <c r="K22" s="2">
        <v>17497</v>
      </c>
      <c r="L22" s="2">
        <v>3901</v>
      </c>
      <c r="M22" s="2">
        <v>10</v>
      </c>
      <c r="N22" s="4">
        <v>0.20251157407407408</v>
      </c>
      <c r="O22" s="19">
        <f t="shared" si="5"/>
        <v>68255797</v>
      </c>
      <c r="P22" s="19">
        <f t="shared" si="6"/>
        <v>39010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10</v>
      </c>
      <c r="K23" s="2">
        <v>17497</v>
      </c>
      <c r="L23" s="2">
        <v>1345</v>
      </c>
      <c r="M23" s="2">
        <v>10</v>
      </c>
      <c r="N23" s="4">
        <v>0.20251157407407408</v>
      </c>
      <c r="O23" s="19">
        <f t="shared" si="5"/>
        <v>23533465</v>
      </c>
      <c r="P23" s="19">
        <f t="shared" si="6"/>
        <v>13450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4</v>
      </c>
      <c r="K26" s="2">
        <v>16224</v>
      </c>
      <c r="L26" s="2">
        <v>1</v>
      </c>
      <c r="M26" s="2">
        <v>4</v>
      </c>
      <c r="N26" s="4">
        <v>0.18777777777777777</v>
      </c>
      <c r="O26" s="19">
        <f t="shared" si="5"/>
        <v>16224</v>
      </c>
      <c r="P26" s="19">
        <f t="shared" si="6"/>
        <v>4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5</v>
      </c>
      <c r="K27" s="2">
        <v>11043</v>
      </c>
      <c r="L27" s="2">
        <v>972</v>
      </c>
      <c r="M27" s="2">
        <v>5</v>
      </c>
      <c r="N27" s="4">
        <v>0.1278125</v>
      </c>
      <c r="O27" s="19">
        <f t="shared" si="5"/>
        <v>10733796</v>
      </c>
      <c r="P27" s="19">
        <f t="shared" si="6"/>
        <v>4860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6</v>
      </c>
      <c r="K29" s="2">
        <v>6931</v>
      </c>
      <c r="L29" s="2">
        <v>19</v>
      </c>
      <c r="M29" s="2">
        <v>6</v>
      </c>
      <c r="N29" s="4">
        <v>8.0219907407407406E-2</v>
      </c>
      <c r="O29" s="19">
        <f t="shared" si="5"/>
        <v>131689</v>
      </c>
      <c r="P29" s="19">
        <f t="shared" si="6"/>
        <v>114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14</v>
      </c>
      <c r="K30" s="2">
        <v>21368</v>
      </c>
      <c r="L30" s="2">
        <v>2389</v>
      </c>
      <c r="M30" s="2">
        <v>14</v>
      </c>
      <c r="N30" s="4">
        <v>0.24731481481481482</v>
      </c>
      <c r="O30" s="19">
        <f t="shared" si="5"/>
        <v>51048152</v>
      </c>
      <c r="P30" s="19">
        <f t="shared" si="6"/>
        <v>33446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10</v>
      </c>
      <c r="K31" s="2">
        <v>25137</v>
      </c>
      <c r="L31" s="2">
        <v>41</v>
      </c>
      <c r="M31" s="2">
        <v>10</v>
      </c>
      <c r="N31" s="4">
        <v>0.29093750000000002</v>
      </c>
      <c r="O31" s="19">
        <f t="shared" si="5"/>
        <v>1030617</v>
      </c>
      <c r="P31" s="19">
        <f t="shared" si="6"/>
        <v>410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13</v>
      </c>
      <c r="K34" s="2">
        <v>20099</v>
      </c>
      <c r="L34" s="2">
        <v>385</v>
      </c>
      <c r="M34" s="2">
        <v>13</v>
      </c>
      <c r="N34" s="4">
        <v>0.23262731481481483</v>
      </c>
      <c r="O34" s="19">
        <f t="shared" si="5"/>
        <v>7738115</v>
      </c>
      <c r="P34" s="19">
        <f t="shared" si="6"/>
        <v>5005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2</v>
      </c>
      <c r="K35" s="2">
        <v>7512</v>
      </c>
      <c r="L35" s="2">
        <v>1</v>
      </c>
      <c r="M35" s="2">
        <v>2</v>
      </c>
      <c r="N35" s="4">
        <v>8.6944444444444449E-2</v>
      </c>
      <c r="O35" s="19">
        <f t="shared" si="5"/>
        <v>7512</v>
      </c>
      <c r="P35" s="19">
        <f t="shared" si="6"/>
        <v>2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4</v>
      </c>
      <c r="K36" s="2">
        <v>8720</v>
      </c>
      <c r="L36" s="2">
        <v>854</v>
      </c>
      <c r="M36" s="2">
        <v>4</v>
      </c>
      <c r="N36" s="4">
        <v>0.10092592592592593</v>
      </c>
      <c r="O36" s="19">
        <f t="shared" si="5"/>
        <v>7446880</v>
      </c>
      <c r="P36" s="19">
        <f t="shared" si="6"/>
        <v>3416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5</v>
      </c>
      <c r="K37" s="2">
        <v>11941</v>
      </c>
      <c r="L37" s="2">
        <v>1</v>
      </c>
      <c r="M37" s="2">
        <v>5</v>
      </c>
      <c r="N37" s="4">
        <v>0.13820601851851852</v>
      </c>
      <c r="O37" s="19">
        <f t="shared" si="5"/>
        <v>11941</v>
      </c>
      <c r="P37" s="19">
        <f t="shared" si="6"/>
        <v>5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2</v>
      </c>
      <c r="K39" s="2">
        <v>2925</v>
      </c>
      <c r="L39" s="2">
        <v>1</v>
      </c>
      <c r="M39" s="2">
        <v>2</v>
      </c>
      <c r="N39" s="4">
        <v>3.3854166666666664E-2</v>
      </c>
      <c r="O39" s="19">
        <f t="shared" si="5"/>
        <v>2925</v>
      </c>
      <c r="P39" s="19">
        <f t="shared" si="6"/>
        <v>2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8</v>
      </c>
      <c r="K40" s="2">
        <v>11285</v>
      </c>
      <c r="L40" s="2">
        <v>220</v>
      </c>
      <c r="M40" s="2">
        <v>8</v>
      </c>
      <c r="N40" s="4">
        <v>0.13061342592592592</v>
      </c>
      <c r="O40" s="19">
        <f t="shared" si="5"/>
        <v>2482700</v>
      </c>
      <c r="P40" s="19">
        <f t="shared" si="6"/>
        <v>1760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5</v>
      </c>
      <c r="K42" s="2">
        <v>8509</v>
      </c>
      <c r="L42" s="2">
        <v>2</v>
      </c>
      <c r="M42" s="2">
        <v>5</v>
      </c>
      <c r="N42" s="4">
        <v>9.8483796296296292E-2</v>
      </c>
      <c r="O42" s="19">
        <f t="shared" si="5"/>
        <v>17018</v>
      </c>
      <c r="P42" s="19">
        <f t="shared" si="6"/>
        <v>10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6</v>
      </c>
      <c r="K43" s="2">
        <v>11967</v>
      </c>
      <c r="L43" s="2">
        <v>12</v>
      </c>
      <c r="M43" s="2">
        <v>6</v>
      </c>
      <c r="N43" s="4">
        <v>0.13850694444444445</v>
      </c>
      <c r="O43" s="19">
        <f t="shared" si="5"/>
        <v>143604</v>
      </c>
      <c r="P43" s="19">
        <f t="shared" si="6"/>
        <v>72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16</v>
      </c>
      <c r="K44" s="2">
        <v>18117</v>
      </c>
      <c r="L44" s="2">
        <v>22</v>
      </c>
      <c r="M44" s="2">
        <v>16</v>
      </c>
      <c r="N44" s="4">
        <v>0.2096875</v>
      </c>
      <c r="O44" s="19">
        <f t="shared" si="5"/>
        <v>398574</v>
      </c>
      <c r="P44" s="19">
        <f t="shared" si="6"/>
        <v>352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14</v>
      </c>
      <c r="K45" s="2">
        <v>22495</v>
      </c>
      <c r="L45" s="2">
        <v>3</v>
      </c>
      <c r="M45" s="2">
        <v>14</v>
      </c>
      <c r="N45" s="4">
        <v>0.26035879629629627</v>
      </c>
      <c r="O45" s="19">
        <f t="shared" si="5"/>
        <v>67485</v>
      </c>
      <c r="P45" s="19">
        <f t="shared" si="6"/>
        <v>42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21</v>
      </c>
      <c r="K46" s="2">
        <v>73532</v>
      </c>
      <c r="L46" s="2">
        <v>3</v>
      </c>
      <c r="M46" s="2">
        <v>21</v>
      </c>
      <c r="N46" s="4">
        <v>0.85106481481481477</v>
      </c>
      <c r="O46" s="19">
        <f t="shared" si="5"/>
        <v>220596</v>
      </c>
      <c r="P46" s="19">
        <f t="shared" si="6"/>
        <v>63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12</v>
      </c>
      <c r="K47" s="2">
        <v>23040</v>
      </c>
      <c r="L47" s="2">
        <v>37</v>
      </c>
      <c r="M47" s="2">
        <v>12</v>
      </c>
      <c r="N47" s="4">
        <v>0.26666666666666666</v>
      </c>
      <c r="O47" s="19">
        <f t="shared" si="5"/>
        <v>852480</v>
      </c>
      <c r="P47" s="19">
        <f t="shared" si="6"/>
        <v>444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2</v>
      </c>
      <c r="K48" s="2">
        <v>5928</v>
      </c>
      <c r="L48" s="2">
        <v>38</v>
      </c>
      <c r="M48" s="2">
        <v>2</v>
      </c>
      <c r="N48" s="4">
        <v>6.8611111111111109E-2</v>
      </c>
      <c r="O48" s="19">
        <f t="shared" si="5"/>
        <v>225264</v>
      </c>
      <c r="P48" s="19">
        <f t="shared" si="6"/>
        <v>76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14</v>
      </c>
      <c r="K49" s="2">
        <v>58137</v>
      </c>
      <c r="L49" s="2">
        <v>1</v>
      </c>
      <c r="M49" s="2">
        <v>14</v>
      </c>
      <c r="N49" s="4">
        <v>0.67288194444444449</v>
      </c>
      <c r="O49" s="19">
        <f t="shared" si="5"/>
        <v>58137</v>
      </c>
      <c r="P49" s="19">
        <f t="shared" si="6"/>
        <v>14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2</v>
      </c>
      <c r="K50" s="2">
        <v>1961</v>
      </c>
      <c r="L50" s="2">
        <v>5</v>
      </c>
      <c r="M50" s="2">
        <v>2</v>
      </c>
      <c r="N50" s="4">
        <v>2.269675925925926E-2</v>
      </c>
      <c r="O50" s="19">
        <f t="shared" si="5"/>
        <v>9805</v>
      </c>
      <c r="P50" s="19">
        <f t="shared" si="6"/>
        <v>10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43</v>
      </c>
      <c r="K51" s="2">
        <v>50239</v>
      </c>
      <c r="L51" s="2">
        <v>83</v>
      </c>
      <c r="M51" s="2">
        <v>43</v>
      </c>
      <c r="N51" s="4">
        <v>0.58146990740740745</v>
      </c>
      <c r="O51" s="19">
        <f t="shared" si="5"/>
        <v>4169837</v>
      </c>
      <c r="P51" s="19">
        <f t="shared" si="6"/>
        <v>3569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10</v>
      </c>
      <c r="K52" s="2">
        <v>14749</v>
      </c>
      <c r="L52" s="2">
        <v>12</v>
      </c>
      <c r="M52" s="2">
        <v>10</v>
      </c>
      <c r="N52" s="4">
        <v>0.17070601851851852</v>
      </c>
      <c r="O52" s="19">
        <f t="shared" si="5"/>
        <v>176988</v>
      </c>
      <c r="P52" s="19">
        <f t="shared" si="6"/>
        <v>120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3</v>
      </c>
      <c r="K53" s="2">
        <v>1716</v>
      </c>
      <c r="L53" s="2">
        <v>978</v>
      </c>
      <c r="M53" s="2">
        <v>3</v>
      </c>
      <c r="N53" s="4">
        <v>1.9861111111111111E-2</v>
      </c>
      <c r="O53" s="19">
        <f t="shared" si="5"/>
        <v>1678248</v>
      </c>
      <c r="P53" s="19">
        <f t="shared" si="6"/>
        <v>2934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15</v>
      </c>
      <c r="K54" s="2">
        <v>11722</v>
      </c>
      <c r="L54" s="2">
        <v>1384</v>
      </c>
      <c r="M54" s="2">
        <v>15</v>
      </c>
      <c r="N54" s="4">
        <v>0.13567129629629629</v>
      </c>
      <c r="O54" s="19">
        <f t="shared" si="5"/>
        <v>16223248</v>
      </c>
      <c r="P54" s="19">
        <f t="shared" si="6"/>
        <v>20760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15</v>
      </c>
      <c r="K56" s="2">
        <v>28814</v>
      </c>
      <c r="L56" s="2">
        <v>22</v>
      </c>
      <c r="M56" s="2">
        <v>15</v>
      </c>
      <c r="N56" s="4">
        <v>0.33349537037037036</v>
      </c>
      <c r="O56" s="19">
        <f t="shared" si="5"/>
        <v>633908</v>
      </c>
      <c r="P56" s="19">
        <f t="shared" si="6"/>
        <v>330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17</v>
      </c>
      <c r="K57" s="2">
        <v>31654</v>
      </c>
      <c r="L57" s="2">
        <v>712</v>
      </c>
      <c r="M57" s="2">
        <v>17</v>
      </c>
      <c r="N57" s="4">
        <v>0.36636574074074074</v>
      </c>
      <c r="O57" s="19">
        <f t="shared" si="5"/>
        <v>22537648</v>
      </c>
      <c r="P57" s="19">
        <f t="shared" si="6"/>
        <v>12104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15</v>
      </c>
      <c r="K58" s="2">
        <v>23878</v>
      </c>
      <c r="L58" s="2">
        <v>8</v>
      </c>
      <c r="M58" s="2">
        <v>15</v>
      </c>
      <c r="N58" s="4">
        <v>0.27636574074074072</v>
      </c>
      <c r="O58" s="19">
        <f t="shared" si="5"/>
        <v>191024</v>
      </c>
      <c r="P58" s="19">
        <f t="shared" si="6"/>
        <v>120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15</v>
      </c>
      <c r="K59" s="2">
        <v>22961</v>
      </c>
      <c r="L59" s="2">
        <v>2</v>
      </c>
      <c r="M59" s="2">
        <v>15</v>
      </c>
      <c r="N59" s="4">
        <v>0.26575231481481482</v>
      </c>
      <c r="O59" s="19">
        <f t="shared" si="5"/>
        <v>45922</v>
      </c>
      <c r="P59" s="19">
        <f t="shared" si="6"/>
        <v>30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10</v>
      </c>
      <c r="K60" s="2">
        <v>11811</v>
      </c>
      <c r="L60" s="2">
        <v>33</v>
      </c>
      <c r="M60" s="2">
        <v>10</v>
      </c>
      <c r="N60" s="4">
        <v>0.13670138888888889</v>
      </c>
      <c r="O60" s="19">
        <f t="shared" si="5"/>
        <v>389763</v>
      </c>
      <c r="P60" s="19">
        <f t="shared" si="6"/>
        <v>330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38</v>
      </c>
      <c r="K62" s="2">
        <v>37653</v>
      </c>
      <c r="L62" s="2">
        <v>262</v>
      </c>
      <c r="M62" s="2">
        <v>38</v>
      </c>
      <c r="N62" s="4">
        <v>0.43579861111111112</v>
      </c>
      <c r="O62" s="19">
        <f t="shared" si="5"/>
        <v>9865086</v>
      </c>
      <c r="P62" s="19">
        <f t="shared" si="6"/>
        <v>9956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5</v>
      </c>
      <c r="K63" s="2">
        <v>7062</v>
      </c>
      <c r="L63" s="2">
        <v>504</v>
      </c>
      <c r="M63" s="2">
        <v>5</v>
      </c>
      <c r="N63" s="4">
        <v>8.1736111111111107E-2</v>
      </c>
      <c r="O63" s="19">
        <f t="shared" si="5"/>
        <v>3559248</v>
      </c>
      <c r="P63" s="19">
        <f t="shared" si="6"/>
        <v>2520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12</v>
      </c>
      <c r="K64" s="2">
        <v>15542</v>
      </c>
      <c r="L64" s="2">
        <v>246</v>
      </c>
      <c r="M64" s="2">
        <v>12</v>
      </c>
      <c r="N64" s="4">
        <v>0.17988425925925927</v>
      </c>
      <c r="O64" s="19">
        <f t="shared" si="5"/>
        <v>3823332</v>
      </c>
      <c r="P64" s="19">
        <f t="shared" si="6"/>
        <v>2952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2</v>
      </c>
      <c r="K65" s="2">
        <v>1365</v>
      </c>
      <c r="L65" s="2">
        <v>115</v>
      </c>
      <c r="M65" s="2">
        <v>2</v>
      </c>
      <c r="N65" s="4">
        <v>1.579861111111111E-2</v>
      </c>
      <c r="O65" s="19">
        <f t="shared" si="5"/>
        <v>156975</v>
      </c>
      <c r="P65" s="19">
        <f t="shared" si="6"/>
        <v>230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9713</v>
      </c>
      <c r="L67" s="2">
        <v>63</v>
      </c>
      <c r="M67" s="2">
        <v>5</v>
      </c>
      <c r="N67" s="4">
        <v>0.11241898148148148</v>
      </c>
      <c r="O67" s="19">
        <f t="shared" si="5"/>
        <v>611919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3</v>
      </c>
      <c r="K68" s="2">
        <v>2321</v>
      </c>
      <c r="L68" s="2">
        <v>37</v>
      </c>
      <c r="M68" s="2">
        <v>3</v>
      </c>
      <c r="N68" s="4">
        <v>2.6863425925925926E-2</v>
      </c>
      <c r="O68" s="19">
        <f t="shared" si="5"/>
        <v>85877</v>
      </c>
      <c r="P68" s="19">
        <f t="shared" si="6"/>
        <v>111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1</v>
      </c>
      <c r="K69" s="2">
        <v>697</v>
      </c>
      <c r="L69" s="2">
        <v>182</v>
      </c>
      <c r="M69" s="2">
        <v>1</v>
      </c>
      <c r="N69" s="4">
        <v>8.067129629629629E-3</v>
      </c>
      <c r="O69" s="19">
        <f t="shared" si="5"/>
        <v>126854</v>
      </c>
      <c r="P69" s="19">
        <f t="shared" si="6"/>
        <v>182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3</v>
      </c>
      <c r="K70" s="2">
        <v>6102</v>
      </c>
      <c r="L70" s="2">
        <v>1</v>
      </c>
      <c r="M70" s="2">
        <v>3</v>
      </c>
      <c r="N70" s="4">
        <v>7.0624999999999993E-2</v>
      </c>
      <c r="O70" s="19">
        <f t="shared" si="5"/>
        <v>6102</v>
      </c>
      <c r="P70" s="19">
        <f t="shared" si="6"/>
        <v>3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465</v>
      </c>
      <c r="K71" s="25">
        <f t="shared" ref="K71:L71" si="7">SUM(K12:K70)</f>
        <v>799964</v>
      </c>
      <c r="L71" s="25">
        <f t="shared" si="7"/>
        <v>30301</v>
      </c>
      <c r="O71" s="27">
        <f>SUM(O12:O70)/$L$71/86400</f>
        <v>9.8351057888934126E-2</v>
      </c>
      <c r="P71" s="33">
        <f>SUM(P12:P70)/$L$71</f>
        <v>5.9356456882611131</v>
      </c>
      <c r="Q71" s="29">
        <f>1-O71/31</f>
        <v>0.99682738522938918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4</v>
      </c>
      <c r="K73" s="2">
        <v>6301</v>
      </c>
      <c r="L73" s="2">
        <v>15</v>
      </c>
      <c r="M73" s="2">
        <v>4</v>
      </c>
      <c r="N73" s="4">
        <v>7.2928240740740738E-2</v>
      </c>
      <c r="O73" s="19">
        <f t="shared" ref="O73" si="8">K73*L73</f>
        <v>94515</v>
      </c>
      <c r="P73" s="19">
        <f t="shared" ref="P73" si="9">J73*L73</f>
        <v>60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2</v>
      </c>
      <c r="K74" s="2">
        <v>3289</v>
      </c>
      <c r="L74" s="2">
        <v>4</v>
      </c>
      <c r="M74" s="2">
        <v>2</v>
      </c>
      <c r="N74" s="4">
        <v>3.8067129629629631E-2</v>
      </c>
      <c r="O74" s="19">
        <f t="shared" ref="O74:O137" si="10">K74*L74</f>
        <v>13156</v>
      </c>
      <c r="P74" s="19">
        <f t="shared" ref="P74:P137" si="11">J74*L74</f>
        <v>8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2</v>
      </c>
      <c r="K75" s="2">
        <v>4425</v>
      </c>
      <c r="L75" s="2">
        <v>1</v>
      </c>
      <c r="M75" s="2">
        <v>2</v>
      </c>
      <c r="N75" s="4">
        <v>5.1215277777777776E-2</v>
      </c>
      <c r="O75" s="19">
        <f t="shared" si="10"/>
        <v>4425</v>
      </c>
      <c r="P75" s="19">
        <f t="shared" si="11"/>
        <v>2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2</v>
      </c>
      <c r="K76" s="2">
        <v>4456</v>
      </c>
      <c r="L76" s="2">
        <v>1</v>
      </c>
      <c r="M76" s="2">
        <v>2</v>
      </c>
      <c r="N76" s="4">
        <v>5.1574074074074071E-2</v>
      </c>
      <c r="O76" s="19">
        <f t="shared" si="10"/>
        <v>4456</v>
      </c>
      <c r="P76" s="19">
        <f t="shared" si="11"/>
        <v>2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4688</v>
      </c>
      <c r="L77" s="2">
        <v>18</v>
      </c>
      <c r="M77" s="2">
        <v>1</v>
      </c>
      <c r="N77" s="4">
        <v>5.4259259259259257E-2</v>
      </c>
      <c r="O77" s="19">
        <f t="shared" si="10"/>
        <v>84384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4</v>
      </c>
      <c r="K78" s="2">
        <v>14448</v>
      </c>
      <c r="L78" s="2">
        <v>102</v>
      </c>
      <c r="M78" s="2">
        <v>4</v>
      </c>
      <c r="N78" s="4">
        <v>0.16722222222222222</v>
      </c>
      <c r="O78" s="19">
        <f t="shared" si="10"/>
        <v>1473696</v>
      </c>
      <c r="P78" s="19">
        <f t="shared" si="11"/>
        <v>408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3</v>
      </c>
      <c r="K79" s="2">
        <v>9547</v>
      </c>
      <c r="L79" s="2">
        <v>2</v>
      </c>
      <c r="M79" s="2">
        <v>3</v>
      </c>
      <c r="N79" s="4">
        <v>0.11049768518518518</v>
      </c>
      <c r="O79" s="19">
        <f t="shared" si="10"/>
        <v>19094</v>
      </c>
      <c r="P79" s="19">
        <f t="shared" si="11"/>
        <v>6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1624</v>
      </c>
      <c r="L80" s="2">
        <v>19</v>
      </c>
      <c r="M80" s="2">
        <v>1</v>
      </c>
      <c r="N80" s="4">
        <v>1.8796296296296297E-2</v>
      </c>
      <c r="O80" s="19">
        <f t="shared" si="10"/>
        <v>30856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5</v>
      </c>
      <c r="K81" s="2">
        <v>13288</v>
      </c>
      <c r="L81" s="2">
        <v>58</v>
      </c>
      <c r="M81" s="2">
        <v>5</v>
      </c>
      <c r="N81" s="4">
        <v>0.15379629629629629</v>
      </c>
      <c r="O81" s="19">
        <f t="shared" si="10"/>
        <v>770704</v>
      </c>
      <c r="P81" s="19">
        <f t="shared" si="11"/>
        <v>290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4</v>
      </c>
      <c r="K82" s="2">
        <v>9823</v>
      </c>
      <c r="L82" s="2">
        <v>62</v>
      </c>
      <c r="M82" s="2">
        <v>4</v>
      </c>
      <c r="N82" s="4">
        <v>0.11369212962962963</v>
      </c>
      <c r="O82" s="19">
        <f t="shared" si="10"/>
        <v>609026</v>
      </c>
      <c r="P82" s="19">
        <f t="shared" si="11"/>
        <v>248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5</v>
      </c>
      <c r="K83" s="2">
        <v>10025</v>
      </c>
      <c r="L83" s="2">
        <v>24</v>
      </c>
      <c r="M83" s="2">
        <v>5</v>
      </c>
      <c r="N83" s="4">
        <v>0.11603009259259259</v>
      </c>
      <c r="O83" s="19">
        <f t="shared" si="10"/>
        <v>240600</v>
      </c>
      <c r="P83" s="19">
        <f t="shared" si="11"/>
        <v>120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3</v>
      </c>
      <c r="K84" s="2">
        <v>12780</v>
      </c>
      <c r="L84" s="2">
        <v>22</v>
      </c>
      <c r="M84" s="2">
        <v>3</v>
      </c>
      <c r="N84" s="4">
        <v>0.14791666666666667</v>
      </c>
      <c r="O84" s="19">
        <f t="shared" si="10"/>
        <v>281160</v>
      </c>
      <c r="P84" s="19">
        <f t="shared" si="11"/>
        <v>66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2</v>
      </c>
      <c r="K86" s="2">
        <v>4305</v>
      </c>
      <c r="L86" s="2">
        <v>1</v>
      </c>
      <c r="M86" s="2">
        <v>2</v>
      </c>
      <c r="N86" s="4">
        <v>4.9826388888888892E-2</v>
      </c>
      <c r="O86" s="19">
        <f t="shared" si="10"/>
        <v>4305</v>
      </c>
      <c r="P86" s="19">
        <f t="shared" si="11"/>
        <v>2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12858</v>
      </c>
      <c r="L87" s="2">
        <v>2</v>
      </c>
      <c r="M87" s="2">
        <v>1</v>
      </c>
      <c r="N87" s="4">
        <v>0.14881944444444445</v>
      </c>
      <c r="O87" s="19">
        <f t="shared" si="10"/>
        <v>25716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14816</v>
      </c>
      <c r="L88" s="2">
        <v>1</v>
      </c>
      <c r="M88" s="2">
        <v>1</v>
      </c>
      <c r="N88" s="4">
        <v>0.17148148148148148</v>
      </c>
      <c r="O88" s="19">
        <f t="shared" si="10"/>
        <v>14816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2650</v>
      </c>
      <c r="L89" s="2">
        <v>73</v>
      </c>
      <c r="M89" s="2">
        <v>1</v>
      </c>
      <c r="N89" s="4">
        <v>3.0671296296296297E-2</v>
      </c>
      <c r="O89" s="19">
        <f t="shared" si="10"/>
        <v>193450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2650</v>
      </c>
      <c r="L90" s="2">
        <v>81</v>
      </c>
      <c r="M90" s="2">
        <v>1</v>
      </c>
      <c r="N90" s="4">
        <v>3.0671296296296297E-2</v>
      </c>
      <c r="O90" s="19">
        <f t="shared" si="10"/>
        <v>214650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4</v>
      </c>
      <c r="K91" s="2">
        <v>8587</v>
      </c>
      <c r="L91" s="2">
        <v>158</v>
      </c>
      <c r="M91" s="2">
        <v>4</v>
      </c>
      <c r="N91" s="4">
        <v>9.9386574074074072E-2</v>
      </c>
      <c r="O91" s="19">
        <f t="shared" si="10"/>
        <v>1356746</v>
      </c>
      <c r="P91" s="19">
        <f t="shared" si="11"/>
        <v>632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2</v>
      </c>
      <c r="K92" s="2">
        <v>6147</v>
      </c>
      <c r="L92" s="2">
        <v>1</v>
      </c>
      <c r="M92" s="2">
        <v>2</v>
      </c>
      <c r="N92" s="4">
        <v>7.1145833333333339E-2</v>
      </c>
      <c r="O92" s="19">
        <f t="shared" si="10"/>
        <v>6147</v>
      </c>
      <c r="P92" s="19">
        <f t="shared" si="11"/>
        <v>2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1</v>
      </c>
      <c r="K93" s="2">
        <v>3263</v>
      </c>
      <c r="L93" s="2">
        <v>1</v>
      </c>
      <c r="M93" s="2">
        <v>1</v>
      </c>
      <c r="N93" s="4">
        <v>3.7766203703703705E-2</v>
      </c>
      <c r="O93" s="19">
        <f t="shared" si="10"/>
        <v>3263</v>
      </c>
      <c r="P93" s="19">
        <f t="shared" si="11"/>
        <v>1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1</v>
      </c>
      <c r="K94" s="2">
        <v>3366</v>
      </c>
      <c r="L94" s="2">
        <v>56</v>
      </c>
      <c r="M94" s="2">
        <v>1</v>
      </c>
      <c r="N94" s="4">
        <v>3.8958333333333331E-2</v>
      </c>
      <c r="O94" s="19">
        <f t="shared" si="10"/>
        <v>188496</v>
      </c>
      <c r="P94" s="19">
        <f t="shared" si="11"/>
        <v>56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1</v>
      </c>
      <c r="K95" s="2">
        <v>3127</v>
      </c>
      <c r="L95" s="2">
        <v>81</v>
      </c>
      <c r="M95" s="2">
        <v>1</v>
      </c>
      <c r="N95" s="4">
        <v>3.619212962962963E-2</v>
      </c>
      <c r="O95" s="19">
        <f t="shared" si="10"/>
        <v>253287</v>
      </c>
      <c r="P95" s="19">
        <f t="shared" si="11"/>
        <v>81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5</v>
      </c>
      <c r="K96" s="2">
        <v>9521</v>
      </c>
      <c r="L96" s="2">
        <v>96</v>
      </c>
      <c r="M96" s="2">
        <v>5</v>
      </c>
      <c r="N96" s="4">
        <v>0.11019675925925926</v>
      </c>
      <c r="O96" s="19">
        <f t="shared" si="10"/>
        <v>914016</v>
      </c>
      <c r="P96" s="19">
        <f t="shared" si="11"/>
        <v>480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7</v>
      </c>
      <c r="K97" s="2">
        <v>13594</v>
      </c>
      <c r="L97" s="2">
        <v>1080</v>
      </c>
      <c r="M97" s="2">
        <v>7</v>
      </c>
      <c r="N97" s="4">
        <v>0.15733796296296296</v>
      </c>
      <c r="O97" s="19">
        <f t="shared" si="10"/>
        <v>14681520</v>
      </c>
      <c r="P97" s="19">
        <f t="shared" si="11"/>
        <v>7560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7</v>
      </c>
      <c r="K98" s="2">
        <v>12030</v>
      </c>
      <c r="L98" s="2">
        <v>171</v>
      </c>
      <c r="M98" s="2">
        <v>7</v>
      </c>
      <c r="N98" s="4">
        <v>0.13923611111111112</v>
      </c>
      <c r="O98" s="19">
        <f t="shared" si="10"/>
        <v>2057130</v>
      </c>
      <c r="P98" s="19">
        <f t="shared" si="11"/>
        <v>1197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4</v>
      </c>
      <c r="K99" s="2">
        <v>11150</v>
      </c>
      <c r="L99" s="2">
        <v>24</v>
      </c>
      <c r="M99" s="2">
        <v>4</v>
      </c>
      <c r="N99" s="4">
        <v>0.12905092592592593</v>
      </c>
      <c r="O99" s="19">
        <f t="shared" si="10"/>
        <v>267600</v>
      </c>
      <c r="P99" s="19">
        <f t="shared" si="11"/>
        <v>96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2</v>
      </c>
      <c r="K100" s="2">
        <v>5624</v>
      </c>
      <c r="L100" s="2">
        <v>598</v>
      </c>
      <c r="M100" s="2">
        <v>2</v>
      </c>
      <c r="N100" s="4">
        <v>6.5092592592592591E-2</v>
      </c>
      <c r="O100" s="19">
        <f t="shared" si="10"/>
        <v>3363152</v>
      </c>
      <c r="P100" s="19">
        <f t="shared" si="11"/>
        <v>1196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5343</v>
      </c>
      <c r="L101" s="2">
        <v>58</v>
      </c>
      <c r="M101" s="2">
        <v>2</v>
      </c>
      <c r="N101" s="4">
        <v>6.1840277777777779E-2</v>
      </c>
      <c r="O101" s="19">
        <f t="shared" si="10"/>
        <v>309894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4753</v>
      </c>
      <c r="L102" s="2">
        <v>180</v>
      </c>
      <c r="M102" s="2">
        <v>2</v>
      </c>
      <c r="N102" s="4">
        <v>5.5011574074074074E-2</v>
      </c>
      <c r="O102" s="19">
        <f t="shared" si="10"/>
        <v>855540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5</v>
      </c>
      <c r="K104" s="2">
        <v>20527</v>
      </c>
      <c r="L104" s="2">
        <v>137</v>
      </c>
      <c r="M104" s="2">
        <v>5</v>
      </c>
      <c r="N104" s="4">
        <v>0.23758101851851851</v>
      </c>
      <c r="O104" s="19">
        <f t="shared" si="10"/>
        <v>2812199</v>
      </c>
      <c r="P104" s="19">
        <f t="shared" si="11"/>
        <v>685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2378</v>
      </c>
      <c r="L105" s="2">
        <v>113</v>
      </c>
      <c r="M105" s="2">
        <v>1</v>
      </c>
      <c r="N105" s="4">
        <v>2.7523148148148147E-2</v>
      </c>
      <c r="O105" s="19">
        <f t="shared" si="10"/>
        <v>268714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2</v>
      </c>
      <c r="K106" s="2">
        <v>3226</v>
      </c>
      <c r="L106" s="2">
        <v>21</v>
      </c>
      <c r="M106" s="2">
        <v>2</v>
      </c>
      <c r="N106" s="4">
        <v>3.7337962962962962E-2</v>
      </c>
      <c r="O106" s="19">
        <f t="shared" si="10"/>
        <v>67746</v>
      </c>
      <c r="P106" s="19">
        <f t="shared" si="11"/>
        <v>42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4</v>
      </c>
      <c r="K107" s="2">
        <v>6957</v>
      </c>
      <c r="L107" s="2">
        <v>94</v>
      </c>
      <c r="M107" s="2">
        <v>4</v>
      </c>
      <c r="N107" s="4">
        <v>8.0520833333333333E-2</v>
      </c>
      <c r="O107" s="19">
        <f t="shared" si="10"/>
        <v>653958</v>
      </c>
      <c r="P107" s="19">
        <f t="shared" si="11"/>
        <v>376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2</v>
      </c>
      <c r="K108" s="2">
        <v>4608</v>
      </c>
      <c r="L108" s="2">
        <v>51</v>
      </c>
      <c r="M108" s="2">
        <v>2</v>
      </c>
      <c r="N108" s="4">
        <v>5.3333333333333337E-2</v>
      </c>
      <c r="O108" s="19">
        <f t="shared" si="10"/>
        <v>235008</v>
      </c>
      <c r="P108" s="19">
        <f t="shared" si="11"/>
        <v>102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2</v>
      </c>
      <c r="K109" s="2">
        <v>4021</v>
      </c>
      <c r="L109" s="2">
        <v>64</v>
      </c>
      <c r="M109" s="2">
        <v>2</v>
      </c>
      <c r="N109" s="4">
        <v>4.6539351851851853E-2</v>
      </c>
      <c r="O109" s="19">
        <f t="shared" si="10"/>
        <v>257344</v>
      </c>
      <c r="P109" s="19">
        <f t="shared" si="11"/>
        <v>128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4810</v>
      </c>
      <c r="L110" s="2">
        <v>24</v>
      </c>
      <c r="M110" s="2">
        <v>2</v>
      </c>
      <c r="N110" s="4">
        <v>5.5671296296296295E-2</v>
      </c>
      <c r="O110" s="19">
        <f t="shared" si="10"/>
        <v>115440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3</v>
      </c>
      <c r="K111" s="2">
        <v>8342</v>
      </c>
      <c r="L111" s="2">
        <v>8</v>
      </c>
      <c r="M111" s="2">
        <v>3</v>
      </c>
      <c r="N111" s="4">
        <v>9.6550925925925929E-2</v>
      </c>
      <c r="O111" s="19">
        <f t="shared" si="10"/>
        <v>66736</v>
      </c>
      <c r="P111" s="19">
        <f t="shared" si="11"/>
        <v>24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2</v>
      </c>
      <c r="K112" s="2">
        <v>4385</v>
      </c>
      <c r="L112" s="2">
        <v>5</v>
      </c>
      <c r="M112" s="2">
        <v>2</v>
      </c>
      <c r="N112" s="4">
        <v>5.0752314814814813E-2</v>
      </c>
      <c r="O112" s="19">
        <f t="shared" si="10"/>
        <v>21925</v>
      </c>
      <c r="P112" s="19">
        <f t="shared" si="11"/>
        <v>10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9</v>
      </c>
      <c r="K113" s="2">
        <v>18291</v>
      </c>
      <c r="L113" s="2">
        <v>97</v>
      </c>
      <c r="M113" s="2">
        <v>9</v>
      </c>
      <c r="N113" s="4">
        <v>0.2117013888888889</v>
      </c>
      <c r="O113" s="19">
        <f t="shared" si="10"/>
        <v>1774227</v>
      </c>
      <c r="P113" s="19">
        <f t="shared" si="11"/>
        <v>873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5</v>
      </c>
      <c r="K114" s="2">
        <v>12886</v>
      </c>
      <c r="L114" s="2">
        <v>9</v>
      </c>
      <c r="M114" s="2">
        <v>5</v>
      </c>
      <c r="N114" s="4">
        <v>0.14914351851851851</v>
      </c>
      <c r="O114" s="19">
        <f t="shared" si="10"/>
        <v>115974</v>
      </c>
      <c r="P114" s="19">
        <f t="shared" si="11"/>
        <v>45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3</v>
      </c>
      <c r="K115" s="2">
        <v>5003</v>
      </c>
      <c r="L115" s="2">
        <v>2</v>
      </c>
      <c r="M115" s="2">
        <v>3</v>
      </c>
      <c r="N115" s="4">
        <v>5.7905092592592591E-2</v>
      </c>
      <c r="O115" s="19">
        <f t="shared" si="10"/>
        <v>10006</v>
      </c>
      <c r="P115" s="19">
        <f t="shared" si="11"/>
        <v>6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1</v>
      </c>
      <c r="K116" s="2">
        <v>1123</v>
      </c>
      <c r="L116" s="2">
        <v>4</v>
      </c>
      <c r="M116" s="2">
        <v>1</v>
      </c>
      <c r="N116" s="4">
        <v>1.2997685185185185E-2</v>
      </c>
      <c r="O116" s="19">
        <f t="shared" si="10"/>
        <v>4492</v>
      </c>
      <c r="P116" s="19">
        <f t="shared" si="11"/>
        <v>4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2491</v>
      </c>
      <c r="L117" s="2">
        <v>1</v>
      </c>
      <c r="M117" s="2">
        <v>1</v>
      </c>
      <c r="N117" s="4">
        <v>2.883101851851852E-2</v>
      </c>
      <c r="O117" s="19">
        <f t="shared" si="10"/>
        <v>2491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6</v>
      </c>
      <c r="K118" s="2">
        <v>22754</v>
      </c>
      <c r="L118" s="2">
        <v>8</v>
      </c>
      <c r="M118" s="2">
        <v>6</v>
      </c>
      <c r="N118" s="4">
        <v>0.2633564814814815</v>
      </c>
      <c r="O118" s="19">
        <f t="shared" si="10"/>
        <v>182032</v>
      </c>
      <c r="P118" s="19">
        <f t="shared" si="11"/>
        <v>48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4</v>
      </c>
      <c r="K119" s="2">
        <v>13705</v>
      </c>
      <c r="L119" s="2">
        <v>39</v>
      </c>
      <c r="M119" s="2">
        <v>4</v>
      </c>
      <c r="N119" s="4">
        <v>0.15862268518518519</v>
      </c>
      <c r="O119" s="19">
        <f t="shared" si="10"/>
        <v>534495</v>
      </c>
      <c r="P119" s="19">
        <f t="shared" si="11"/>
        <v>156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6363</v>
      </c>
      <c r="L120" s="2">
        <v>238</v>
      </c>
      <c r="M120" s="2">
        <v>3</v>
      </c>
      <c r="N120" s="4">
        <v>7.3645833333333327E-2</v>
      </c>
      <c r="O120" s="19">
        <f t="shared" si="10"/>
        <v>1514394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13584</v>
      </c>
      <c r="L121" s="2">
        <v>157</v>
      </c>
      <c r="M121" s="2">
        <v>1</v>
      </c>
      <c r="N121" s="4">
        <v>0.15722222222222224</v>
      </c>
      <c r="O121" s="19">
        <f t="shared" si="10"/>
        <v>2132688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3281</v>
      </c>
      <c r="L122" s="2">
        <v>165</v>
      </c>
      <c r="M122" s="2">
        <v>1</v>
      </c>
      <c r="N122" s="4">
        <v>3.7974537037037036E-2</v>
      </c>
      <c r="O122" s="19">
        <f t="shared" si="10"/>
        <v>541365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3248</v>
      </c>
      <c r="L123" s="2">
        <v>45</v>
      </c>
      <c r="M123" s="2">
        <v>1</v>
      </c>
      <c r="N123" s="4">
        <v>3.7592592592592594E-2</v>
      </c>
      <c r="O123" s="19">
        <f t="shared" si="10"/>
        <v>146160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0</v>
      </c>
      <c r="K124" s="2">
        <v>0</v>
      </c>
      <c r="L124" s="2">
        <v>48</v>
      </c>
      <c r="M124" s="2">
        <v>0</v>
      </c>
      <c r="N124" s="4">
        <v>0</v>
      </c>
      <c r="O124" s="19">
        <f t="shared" si="10"/>
        <v>0</v>
      </c>
      <c r="P124" s="19">
        <f t="shared" si="11"/>
        <v>0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3870</v>
      </c>
      <c r="L126" s="2">
        <v>7</v>
      </c>
      <c r="M126" s="2">
        <v>1</v>
      </c>
      <c r="N126" s="4">
        <v>4.4791666666666667E-2</v>
      </c>
      <c r="O126" s="19">
        <f t="shared" si="10"/>
        <v>27090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3546</v>
      </c>
      <c r="L127" s="2">
        <v>8</v>
      </c>
      <c r="M127" s="2">
        <v>1</v>
      </c>
      <c r="N127" s="4">
        <v>4.1041666666666664E-2</v>
      </c>
      <c r="O127" s="19">
        <f t="shared" si="10"/>
        <v>28368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2264</v>
      </c>
      <c r="L128" s="2">
        <v>33</v>
      </c>
      <c r="M128" s="2">
        <v>1</v>
      </c>
      <c r="N128" s="4">
        <v>2.6203703703703705E-2</v>
      </c>
      <c r="O128" s="19">
        <f t="shared" si="10"/>
        <v>74712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3010</v>
      </c>
      <c r="L129" s="2">
        <v>36</v>
      </c>
      <c r="M129" s="2">
        <v>1</v>
      </c>
      <c r="N129" s="4">
        <v>3.4837962962962966E-2</v>
      </c>
      <c r="O129" s="19">
        <f t="shared" si="10"/>
        <v>108360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5</v>
      </c>
      <c r="K130" s="2">
        <v>12669</v>
      </c>
      <c r="L130" s="2">
        <v>62</v>
      </c>
      <c r="M130" s="2">
        <v>5</v>
      </c>
      <c r="N130" s="4">
        <v>0.14663194444444444</v>
      </c>
      <c r="O130" s="19">
        <f t="shared" si="10"/>
        <v>785478</v>
      </c>
      <c r="P130" s="19">
        <f t="shared" si="11"/>
        <v>310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4</v>
      </c>
      <c r="K131" s="2">
        <v>10002</v>
      </c>
      <c r="L131" s="2">
        <v>81</v>
      </c>
      <c r="M131" s="2">
        <v>4</v>
      </c>
      <c r="N131" s="4">
        <v>0.11576388888888889</v>
      </c>
      <c r="O131" s="19">
        <f t="shared" si="10"/>
        <v>810162</v>
      </c>
      <c r="P131" s="19">
        <f t="shared" si="11"/>
        <v>324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3</v>
      </c>
      <c r="K132" s="2">
        <v>7769</v>
      </c>
      <c r="L132" s="2">
        <v>72</v>
      </c>
      <c r="M132" s="2">
        <v>3</v>
      </c>
      <c r="N132" s="4">
        <v>8.9918981481481475E-2</v>
      </c>
      <c r="O132" s="19">
        <f t="shared" si="10"/>
        <v>559368</v>
      </c>
      <c r="P132" s="19">
        <f t="shared" si="11"/>
        <v>216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4</v>
      </c>
      <c r="K133" s="2">
        <v>12912</v>
      </c>
      <c r="L133" s="2">
        <v>8</v>
      </c>
      <c r="M133" s="2">
        <v>4</v>
      </c>
      <c r="N133" s="4">
        <v>0.14944444444444444</v>
      </c>
      <c r="O133" s="19">
        <f t="shared" si="10"/>
        <v>103296</v>
      </c>
      <c r="P133" s="19">
        <f t="shared" si="11"/>
        <v>32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8</v>
      </c>
      <c r="K134" s="2">
        <v>22236</v>
      </c>
      <c r="L134" s="2">
        <v>605</v>
      </c>
      <c r="M134" s="2">
        <v>8</v>
      </c>
      <c r="N134" s="4">
        <v>0.2573611111111111</v>
      </c>
      <c r="O134" s="19">
        <f t="shared" si="10"/>
        <v>13452780</v>
      </c>
      <c r="P134" s="19">
        <f t="shared" si="11"/>
        <v>4840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5</v>
      </c>
      <c r="K135" s="2">
        <v>13185</v>
      </c>
      <c r="L135" s="2">
        <v>28</v>
      </c>
      <c r="M135" s="2">
        <v>5</v>
      </c>
      <c r="N135" s="4">
        <v>0.15260416666666668</v>
      </c>
      <c r="O135" s="19">
        <f t="shared" si="10"/>
        <v>369180</v>
      </c>
      <c r="P135" s="19">
        <f t="shared" si="11"/>
        <v>140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3</v>
      </c>
      <c r="K136" s="2">
        <v>9339</v>
      </c>
      <c r="L136" s="2">
        <v>87</v>
      </c>
      <c r="M136" s="2">
        <v>3</v>
      </c>
      <c r="N136" s="4">
        <v>0.10809027777777777</v>
      </c>
      <c r="O136" s="19">
        <f t="shared" si="10"/>
        <v>812493</v>
      </c>
      <c r="P136" s="19">
        <f t="shared" si="11"/>
        <v>261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0</v>
      </c>
      <c r="K138" s="2">
        <v>0</v>
      </c>
      <c r="L138" s="2">
        <v>11</v>
      </c>
      <c r="M138" s="2">
        <v>0</v>
      </c>
      <c r="N138" s="4">
        <v>0</v>
      </c>
      <c r="O138" s="19">
        <f t="shared" ref="O138:O144" si="12">K138*L138</f>
        <v>0</v>
      </c>
      <c r="P138" s="19">
        <f t="shared" ref="P138:P144" si="13">J138*L138</f>
        <v>0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4</v>
      </c>
      <c r="K139" s="2">
        <v>10172</v>
      </c>
      <c r="L139" s="2">
        <v>372</v>
      </c>
      <c r="M139" s="2">
        <v>4</v>
      </c>
      <c r="N139" s="4">
        <v>0.11773148148148148</v>
      </c>
      <c r="O139" s="19">
        <f t="shared" si="12"/>
        <v>3783984</v>
      </c>
      <c r="P139" s="19">
        <f t="shared" si="13"/>
        <v>1488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1220</v>
      </c>
      <c r="L140" s="2">
        <v>1</v>
      </c>
      <c r="M140" s="2">
        <v>1</v>
      </c>
      <c r="N140" s="4">
        <v>1.412037037037037E-2</v>
      </c>
      <c r="O140" s="19">
        <f t="shared" si="12"/>
        <v>1220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5008</v>
      </c>
      <c r="L141" s="2">
        <v>1</v>
      </c>
      <c r="M141" s="2">
        <v>1</v>
      </c>
      <c r="N141" s="4">
        <v>5.7962962962962966E-2</v>
      </c>
      <c r="O141" s="19">
        <f t="shared" si="12"/>
        <v>5008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1</v>
      </c>
      <c r="K142" s="2">
        <v>5508</v>
      </c>
      <c r="L142" s="2">
        <v>124</v>
      </c>
      <c r="M142" s="2">
        <v>1</v>
      </c>
      <c r="N142" s="4">
        <v>6.3750000000000001E-2</v>
      </c>
      <c r="O142" s="19">
        <f t="shared" si="12"/>
        <v>682992</v>
      </c>
      <c r="P142" s="19">
        <f t="shared" si="13"/>
        <v>124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4919</v>
      </c>
      <c r="L143" s="2">
        <v>185</v>
      </c>
      <c r="M143" s="2">
        <v>1</v>
      </c>
      <c r="N143" s="4">
        <v>5.693287037037037E-2</v>
      </c>
      <c r="O143" s="19">
        <f t="shared" si="12"/>
        <v>910015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4">
        <v>0</v>
      </c>
      <c r="O144" s="19">
        <f t="shared" si="12"/>
        <v>0</v>
      </c>
      <c r="P144" s="19">
        <f t="shared" si="13"/>
        <v>0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182</v>
      </c>
      <c r="K145" s="25">
        <f>SUM(K73:K144)</f>
        <v>508090</v>
      </c>
      <c r="L145" s="25">
        <f>SUM(L73:L144)</f>
        <v>6117</v>
      </c>
      <c r="O145" s="27">
        <f>SUM(O73:O144)/$L$145/86400</f>
        <v>0.11789340120732142</v>
      </c>
      <c r="P145" s="33">
        <f>SUM(P73:P144)/$L$145</f>
        <v>4.0756906980546015</v>
      </c>
      <c r="Q145" s="29">
        <f>1-O145/31</f>
        <v>0.99619698705782833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5</v>
      </c>
      <c r="K147" s="2">
        <v>8750</v>
      </c>
      <c r="L147" s="2">
        <v>232</v>
      </c>
      <c r="M147" s="2">
        <v>5</v>
      </c>
      <c r="N147" s="4">
        <v>0.10127314814814815</v>
      </c>
      <c r="O147" s="19">
        <f>K147*L147</f>
        <v>2030000</v>
      </c>
      <c r="P147" s="19">
        <f>J147*L147</f>
        <v>1160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2</v>
      </c>
      <c r="K148" s="2">
        <v>3623</v>
      </c>
      <c r="L148" s="2">
        <v>187</v>
      </c>
      <c r="M148" s="2">
        <v>2</v>
      </c>
      <c r="N148" s="4">
        <v>4.193287037037037E-2</v>
      </c>
      <c r="O148" s="19">
        <f t="shared" ref="O148:O199" si="14">K148*L148</f>
        <v>677501</v>
      </c>
      <c r="P148" s="19">
        <f t="shared" ref="P148:P199" si="15">J148*L148</f>
        <v>374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2</v>
      </c>
      <c r="K149" s="2">
        <v>3330</v>
      </c>
      <c r="L149" s="2">
        <v>1</v>
      </c>
      <c r="M149" s="2">
        <v>2</v>
      </c>
      <c r="N149" s="4">
        <v>3.8541666666666669E-2</v>
      </c>
      <c r="O149" s="19">
        <f t="shared" si="14"/>
        <v>3330</v>
      </c>
      <c r="P149" s="19">
        <f t="shared" si="15"/>
        <v>2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1</v>
      </c>
      <c r="K151" s="2">
        <v>2014</v>
      </c>
      <c r="L151" s="2">
        <v>47</v>
      </c>
      <c r="M151" s="2">
        <v>1</v>
      </c>
      <c r="N151" s="4">
        <v>2.3310185185185184E-2</v>
      </c>
      <c r="O151" s="19">
        <f t="shared" si="14"/>
        <v>94658</v>
      </c>
      <c r="P151" s="19">
        <f t="shared" si="15"/>
        <v>47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1</v>
      </c>
      <c r="K152" s="2">
        <v>2070</v>
      </c>
      <c r="L152" s="2">
        <v>5</v>
      </c>
      <c r="M152" s="2">
        <v>1</v>
      </c>
      <c r="N152" s="4">
        <v>2.3958333333333335E-2</v>
      </c>
      <c r="O152" s="19">
        <f t="shared" si="14"/>
        <v>10350</v>
      </c>
      <c r="P152" s="19">
        <f t="shared" si="15"/>
        <v>5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1</v>
      </c>
      <c r="K153" s="2">
        <v>1980</v>
      </c>
      <c r="L153" s="2">
        <v>12</v>
      </c>
      <c r="M153" s="2">
        <v>1</v>
      </c>
      <c r="N153" s="4">
        <v>2.2916666666666665E-2</v>
      </c>
      <c r="O153" s="19">
        <f t="shared" si="14"/>
        <v>23760</v>
      </c>
      <c r="P153" s="19">
        <f t="shared" si="15"/>
        <v>12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5</v>
      </c>
      <c r="K154" s="2">
        <v>12250</v>
      </c>
      <c r="L154" s="2">
        <v>5</v>
      </c>
      <c r="M154" s="2">
        <v>5</v>
      </c>
      <c r="N154" s="4">
        <v>0.14178240740740741</v>
      </c>
      <c r="O154" s="19">
        <f t="shared" si="14"/>
        <v>61250</v>
      </c>
      <c r="P154" s="19">
        <f t="shared" si="15"/>
        <v>25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6</v>
      </c>
      <c r="K155" s="2">
        <v>7199</v>
      </c>
      <c r="L155" s="2">
        <v>22</v>
      </c>
      <c r="M155" s="2">
        <v>6</v>
      </c>
      <c r="N155" s="4">
        <v>8.3321759259259262E-2</v>
      </c>
      <c r="O155" s="19">
        <f t="shared" si="14"/>
        <v>158378</v>
      </c>
      <c r="P155" s="19">
        <f t="shared" si="15"/>
        <v>132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1906</v>
      </c>
      <c r="L157" s="2">
        <v>4</v>
      </c>
      <c r="M157" s="2">
        <v>1</v>
      </c>
      <c r="N157" s="4">
        <v>2.2060185185185186E-2</v>
      </c>
      <c r="O157" s="19">
        <f t="shared" si="14"/>
        <v>7624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1</v>
      </c>
      <c r="K158" s="2">
        <v>7833</v>
      </c>
      <c r="L158" s="2">
        <v>63</v>
      </c>
      <c r="M158" s="2">
        <v>1</v>
      </c>
      <c r="N158" s="4">
        <v>9.0659722222222225E-2</v>
      </c>
      <c r="O158" s="19">
        <f t="shared" si="14"/>
        <v>493479</v>
      </c>
      <c r="P158" s="19">
        <f t="shared" si="15"/>
        <v>63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5</v>
      </c>
      <c r="K159" s="2">
        <v>9859</v>
      </c>
      <c r="L159" s="2">
        <v>302</v>
      </c>
      <c r="M159" s="2">
        <v>5</v>
      </c>
      <c r="N159" s="4">
        <v>0.11410879629629629</v>
      </c>
      <c r="O159" s="19">
        <f t="shared" si="14"/>
        <v>2977418</v>
      </c>
      <c r="P159" s="19">
        <f t="shared" si="15"/>
        <v>1510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1670</v>
      </c>
      <c r="L160" s="2">
        <v>1</v>
      </c>
      <c r="M160" s="2">
        <v>2</v>
      </c>
      <c r="N160" s="4">
        <v>1.9328703703703702E-2</v>
      </c>
      <c r="O160" s="19">
        <f t="shared" si="14"/>
        <v>1670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3</v>
      </c>
      <c r="K161" s="2">
        <v>31120</v>
      </c>
      <c r="L161" s="2">
        <v>116</v>
      </c>
      <c r="M161" s="2">
        <v>3</v>
      </c>
      <c r="N161" s="4">
        <v>0.36018518518518516</v>
      </c>
      <c r="O161" s="19">
        <f t="shared" si="14"/>
        <v>3609920</v>
      </c>
      <c r="P161" s="19">
        <f t="shared" si="15"/>
        <v>348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2107</v>
      </c>
      <c r="L162" s="2">
        <v>1188</v>
      </c>
      <c r="M162" s="2">
        <v>2</v>
      </c>
      <c r="N162" s="4">
        <v>2.4386574074074074E-2</v>
      </c>
      <c r="O162" s="19">
        <f t="shared" si="14"/>
        <v>2503116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510</v>
      </c>
      <c r="L163" s="2">
        <v>1</v>
      </c>
      <c r="M163" s="2">
        <v>1</v>
      </c>
      <c r="N163" s="4">
        <v>5.9027777777777776E-3</v>
      </c>
      <c r="O163" s="19">
        <f t="shared" si="14"/>
        <v>510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3</v>
      </c>
      <c r="K164" s="2">
        <v>4557</v>
      </c>
      <c r="L164" s="2">
        <v>154</v>
      </c>
      <c r="M164" s="2">
        <v>3</v>
      </c>
      <c r="N164" s="4">
        <v>5.2743055555555557E-2</v>
      </c>
      <c r="O164" s="19">
        <f t="shared" si="14"/>
        <v>701778</v>
      </c>
      <c r="P164" s="19">
        <f t="shared" si="15"/>
        <v>462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4</v>
      </c>
      <c r="K165" s="2">
        <v>6191</v>
      </c>
      <c r="L165" s="2">
        <v>216</v>
      </c>
      <c r="M165" s="2">
        <v>4</v>
      </c>
      <c r="N165" s="4">
        <v>7.165509259259259E-2</v>
      </c>
      <c r="O165" s="19">
        <f t="shared" si="14"/>
        <v>1337256</v>
      </c>
      <c r="P165" s="19">
        <f t="shared" si="15"/>
        <v>864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1170</v>
      </c>
      <c r="L166" s="2">
        <v>11</v>
      </c>
      <c r="M166" s="2">
        <v>1</v>
      </c>
      <c r="N166" s="4">
        <v>1.3541666666666667E-2</v>
      </c>
      <c r="O166" s="19">
        <f t="shared" si="14"/>
        <v>12870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1</v>
      </c>
      <c r="K167" s="2">
        <v>2723</v>
      </c>
      <c r="L167" s="2">
        <v>55</v>
      </c>
      <c r="M167" s="2">
        <v>1</v>
      </c>
      <c r="N167" s="4">
        <v>3.1516203703703706E-2</v>
      </c>
      <c r="O167" s="19">
        <f t="shared" si="14"/>
        <v>149765</v>
      </c>
      <c r="P167" s="19">
        <f t="shared" si="15"/>
        <v>55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3</v>
      </c>
      <c r="K168" s="2">
        <v>6131</v>
      </c>
      <c r="L168" s="2">
        <v>100</v>
      </c>
      <c r="M168" s="2">
        <v>3</v>
      </c>
      <c r="N168" s="4">
        <v>7.0960648148148148E-2</v>
      </c>
      <c r="O168" s="19">
        <f t="shared" si="14"/>
        <v>613100</v>
      </c>
      <c r="P168" s="19">
        <f t="shared" si="15"/>
        <v>300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8</v>
      </c>
      <c r="K169" s="2">
        <v>12201</v>
      </c>
      <c r="L169" s="2">
        <v>26</v>
      </c>
      <c r="M169" s="2">
        <v>8</v>
      </c>
      <c r="N169" s="4">
        <v>0.14121527777777779</v>
      </c>
      <c r="O169" s="19">
        <f t="shared" si="14"/>
        <v>317226</v>
      </c>
      <c r="P169" s="19">
        <f t="shared" si="15"/>
        <v>208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2487</v>
      </c>
      <c r="L170" s="2">
        <v>79</v>
      </c>
      <c r="M170" s="2">
        <v>2</v>
      </c>
      <c r="N170" s="4">
        <v>2.8784722222222222E-2</v>
      </c>
      <c r="O170" s="19">
        <f t="shared" si="14"/>
        <v>196473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2</v>
      </c>
      <c r="K171" s="2">
        <v>2053</v>
      </c>
      <c r="L171" s="2">
        <v>31</v>
      </c>
      <c r="M171" s="2">
        <v>2</v>
      </c>
      <c r="N171" s="4">
        <v>2.3761574074074074E-2</v>
      </c>
      <c r="O171" s="19">
        <f t="shared" si="14"/>
        <v>63643</v>
      </c>
      <c r="P171" s="19">
        <f t="shared" si="15"/>
        <v>62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1898</v>
      </c>
      <c r="L172" s="2">
        <v>2</v>
      </c>
      <c r="M172" s="2">
        <v>1</v>
      </c>
      <c r="N172" s="4">
        <v>2.1967592592592594E-2</v>
      </c>
      <c r="O172" s="19">
        <f t="shared" si="14"/>
        <v>3796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2805</v>
      </c>
      <c r="L173" s="2">
        <v>1575</v>
      </c>
      <c r="M173" s="2">
        <v>1</v>
      </c>
      <c r="N173" s="4">
        <v>3.246527777777778E-2</v>
      </c>
      <c r="O173" s="19">
        <f t="shared" si="14"/>
        <v>4417875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2</v>
      </c>
      <c r="K174" s="2">
        <v>2280</v>
      </c>
      <c r="L174" s="2">
        <v>1</v>
      </c>
      <c r="M174" s="2">
        <v>2</v>
      </c>
      <c r="N174" s="4">
        <v>2.6388888888888889E-2</v>
      </c>
      <c r="O174" s="19">
        <f t="shared" si="14"/>
        <v>2280</v>
      </c>
      <c r="P174" s="19">
        <f t="shared" si="15"/>
        <v>2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11282</v>
      </c>
      <c r="L176" s="2">
        <v>1</v>
      </c>
      <c r="M176" s="2">
        <v>4</v>
      </c>
      <c r="N176" s="4">
        <v>0.1305787037037037</v>
      </c>
      <c r="O176" s="19">
        <f t="shared" si="14"/>
        <v>11282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5</v>
      </c>
      <c r="K177" s="2">
        <v>4472</v>
      </c>
      <c r="L177" s="2">
        <v>672</v>
      </c>
      <c r="M177" s="2">
        <v>5</v>
      </c>
      <c r="N177" s="4">
        <v>5.1759259259259262E-2</v>
      </c>
      <c r="O177" s="19">
        <f t="shared" si="14"/>
        <v>3005184</v>
      </c>
      <c r="P177" s="19">
        <f t="shared" si="15"/>
        <v>3360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2</v>
      </c>
      <c r="K178" s="2">
        <v>4089</v>
      </c>
      <c r="L178" s="2">
        <v>859</v>
      </c>
      <c r="M178" s="2">
        <v>2</v>
      </c>
      <c r="N178" s="4">
        <v>4.732638888888889E-2</v>
      </c>
      <c r="O178" s="19">
        <f t="shared" si="14"/>
        <v>3512451</v>
      </c>
      <c r="P178" s="19">
        <f t="shared" si="15"/>
        <v>1718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1541</v>
      </c>
      <c r="L179" s="2">
        <v>1</v>
      </c>
      <c r="M179" s="2">
        <v>1</v>
      </c>
      <c r="N179" s="4">
        <v>1.7835648148148149E-2</v>
      </c>
      <c r="O179" s="19">
        <f t="shared" si="14"/>
        <v>1541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1</v>
      </c>
      <c r="K180" s="2">
        <v>1661</v>
      </c>
      <c r="L180" s="2">
        <v>79</v>
      </c>
      <c r="M180" s="2">
        <v>1</v>
      </c>
      <c r="N180" s="4">
        <v>1.9224537037037037E-2</v>
      </c>
      <c r="O180" s="19">
        <f t="shared" si="14"/>
        <v>131219</v>
      </c>
      <c r="P180" s="19">
        <f t="shared" si="15"/>
        <v>79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970</v>
      </c>
      <c r="L181" s="2">
        <v>21</v>
      </c>
      <c r="M181" s="2">
        <v>1</v>
      </c>
      <c r="N181" s="4">
        <v>1.1226851851851852E-2</v>
      </c>
      <c r="O181" s="19">
        <f t="shared" si="14"/>
        <v>20370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1</v>
      </c>
      <c r="K182" s="2">
        <v>2264</v>
      </c>
      <c r="L182" s="2">
        <v>99</v>
      </c>
      <c r="M182" s="2">
        <v>1</v>
      </c>
      <c r="N182" s="4">
        <v>2.6203703703703705E-2</v>
      </c>
      <c r="O182" s="19">
        <f t="shared" si="14"/>
        <v>224136</v>
      </c>
      <c r="P182" s="19">
        <f t="shared" si="15"/>
        <v>99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8</v>
      </c>
      <c r="K183" s="2">
        <v>13283</v>
      </c>
      <c r="L183" s="2">
        <v>42</v>
      </c>
      <c r="M183" s="2">
        <v>8</v>
      </c>
      <c r="N183" s="4">
        <v>0.15373842592592593</v>
      </c>
      <c r="O183" s="19">
        <f t="shared" si="14"/>
        <v>557886</v>
      </c>
      <c r="P183" s="19">
        <f t="shared" si="15"/>
        <v>336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6</v>
      </c>
      <c r="K184" s="2">
        <v>13983</v>
      </c>
      <c r="L184" s="2">
        <v>19</v>
      </c>
      <c r="M184" s="2">
        <v>6</v>
      </c>
      <c r="N184" s="4">
        <v>0.16184027777777779</v>
      </c>
      <c r="O184" s="19">
        <f t="shared" si="14"/>
        <v>265677</v>
      </c>
      <c r="P184" s="19">
        <f t="shared" si="15"/>
        <v>114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4</v>
      </c>
      <c r="K185" s="2">
        <v>5732</v>
      </c>
      <c r="L185" s="2">
        <v>3</v>
      </c>
      <c r="M185" s="2">
        <v>4</v>
      </c>
      <c r="N185" s="4">
        <v>6.6342592592592592E-2</v>
      </c>
      <c r="O185" s="19">
        <f t="shared" si="14"/>
        <v>17196</v>
      </c>
      <c r="P185" s="19">
        <f t="shared" si="15"/>
        <v>12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6</v>
      </c>
      <c r="K186" s="2">
        <v>7589</v>
      </c>
      <c r="L186" s="2">
        <v>82</v>
      </c>
      <c r="M186" s="2">
        <v>6</v>
      </c>
      <c r="N186" s="4">
        <v>8.7835648148148149E-2</v>
      </c>
      <c r="O186" s="19">
        <f t="shared" si="14"/>
        <v>622298</v>
      </c>
      <c r="P186" s="19">
        <f t="shared" si="15"/>
        <v>492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7</v>
      </c>
      <c r="K188" s="2">
        <v>11073</v>
      </c>
      <c r="L188" s="2">
        <v>23</v>
      </c>
      <c r="M188" s="2">
        <v>7</v>
      </c>
      <c r="N188" s="4">
        <v>0.12815972222222222</v>
      </c>
      <c r="O188" s="19">
        <f t="shared" si="14"/>
        <v>254679</v>
      </c>
      <c r="P188" s="19">
        <f t="shared" si="15"/>
        <v>161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13455</v>
      </c>
      <c r="L189" s="2">
        <v>220</v>
      </c>
      <c r="M189" s="2">
        <v>1</v>
      </c>
      <c r="N189" s="4">
        <v>0.15572916666666667</v>
      </c>
      <c r="O189" s="19">
        <f t="shared" si="14"/>
        <v>2960100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9173</v>
      </c>
      <c r="L190" s="2">
        <v>268</v>
      </c>
      <c r="M190" s="2">
        <v>1</v>
      </c>
      <c r="N190" s="4">
        <v>0.10616898148148148</v>
      </c>
      <c r="O190" s="19">
        <f t="shared" si="14"/>
        <v>2458364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7152</v>
      </c>
      <c r="L191" s="2">
        <v>110</v>
      </c>
      <c r="M191" s="2">
        <v>1</v>
      </c>
      <c r="N191" s="4">
        <v>8.2777777777777783E-2</v>
      </c>
      <c r="O191" s="19">
        <f t="shared" si="14"/>
        <v>786720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2</v>
      </c>
      <c r="K192" s="2">
        <v>7864</v>
      </c>
      <c r="L192" s="2">
        <v>2</v>
      </c>
      <c r="M192" s="2">
        <v>2</v>
      </c>
      <c r="N192" s="4">
        <v>9.1018518518518512E-2</v>
      </c>
      <c r="O192" s="19">
        <f t="shared" si="14"/>
        <v>15728</v>
      </c>
      <c r="P192" s="19">
        <f t="shared" si="15"/>
        <v>4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4</v>
      </c>
      <c r="K193" s="2">
        <v>5239</v>
      </c>
      <c r="L193" s="2">
        <v>52</v>
      </c>
      <c r="M193" s="2">
        <v>4</v>
      </c>
      <c r="N193" s="4">
        <v>6.0636574074074072E-2</v>
      </c>
      <c r="O193" s="19">
        <f t="shared" si="14"/>
        <v>272428</v>
      </c>
      <c r="P193" s="19">
        <f t="shared" si="15"/>
        <v>208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8</v>
      </c>
      <c r="K194" s="2">
        <v>9720</v>
      </c>
      <c r="L194" s="2">
        <v>8</v>
      </c>
      <c r="M194" s="2">
        <v>8</v>
      </c>
      <c r="N194" s="4">
        <v>0.1125</v>
      </c>
      <c r="O194" s="19">
        <f t="shared" si="14"/>
        <v>77760</v>
      </c>
      <c r="P194" s="19">
        <f t="shared" si="15"/>
        <v>64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0</v>
      </c>
      <c r="K195" s="2">
        <v>0</v>
      </c>
      <c r="L195" s="2">
        <v>1</v>
      </c>
      <c r="M195" s="2">
        <v>0</v>
      </c>
      <c r="N195" s="4">
        <v>0</v>
      </c>
      <c r="O195" s="19">
        <f t="shared" si="14"/>
        <v>0</v>
      </c>
      <c r="P195" s="19">
        <f t="shared" si="15"/>
        <v>0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4</v>
      </c>
      <c r="K196" s="2">
        <v>7499</v>
      </c>
      <c r="L196" s="2">
        <v>615</v>
      </c>
      <c r="M196" s="2">
        <v>4</v>
      </c>
      <c r="N196" s="4">
        <v>8.6793981481481486E-2</v>
      </c>
      <c r="O196" s="19">
        <f t="shared" si="14"/>
        <v>4611885</v>
      </c>
      <c r="P196" s="19">
        <f t="shared" si="15"/>
        <v>2460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0</v>
      </c>
      <c r="K197" s="2">
        <v>0</v>
      </c>
      <c r="L197" s="2">
        <v>765</v>
      </c>
      <c r="M197" s="2">
        <v>0</v>
      </c>
      <c r="N197" s="4">
        <v>0</v>
      </c>
      <c r="O197" s="19">
        <f t="shared" si="14"/>
        <v>0</v>
      </c>
      <c r="P197" s="19">
        <f t="shared" si="15"/>
        <v>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5400</v>
      </c>
      <c r="L198" s="2">
        <v>4077</v>
      </c>
      <c r="M198" s="2">
        <v>1</v>
      </c>
      <c r="N198" s="4">
        <v>6.25E-2</v>
      </c>
      <c r="O198" s="19">
        <f t="shared" si="14"/>
        <v>22015800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5398</v>
      </c>
      <c r="L199" s="2">
        <v>0</v>
      </c>
      <c r="M199" s="2">
        <v>1</v>
      </c>
      <c r="N199" s="4">
        <v>6.2476851851851853E-2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135</v>
      </c>
      <c r="K200" s="25">
        <f>SUM(K147:K199)</f>
        <v>289556</v>
      </c>
      <c r="L200" s="25">
        <f>SUM(L147:L199)</f>
        <v>12557</v>
      </c>
      <c r="M200" s="25">
        <v>460</v>
      </c>
      <c r="O200" s="27">
        <f>SUM(O147:O199)/$L$200/86400</f>
        <v>5.741571213046287E-2</v>
      </c>
      <c r="P200" s="33">
        <f>SUM(P147:P199)/$L$200</f>
        <v>1.8768814207215099</v>
      </c>
      <c r="Q200" s="29">
        <f>1-O200/31</f>
        <v>0.99814788025385603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39</v>
      </c>
      <c r="M203" s="1">
        <f t="shared" si="16"/>
        <v>1310472</v>
      </c>
      <c r="N203" s="30">
        <f>SUM(P2:P9)/$L$10</f>
        <v>3.8309728349198977E-2</v>
      </c>
      <c r="O203" s="11">
        <f>SUM(O2:O9)/$L$10/86400</f>
        <v>1.1057064726672342E-2</v>
      </c>
      <c r="P203" s="11">
        <f>1-O203/31</f>
        <v>0.999643320492688</v>
      </c>
      <c r="Q203" s="9">
        <f>P203*24</f>
        <v>23.99143969182451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465</v>
      </c>
      <c r="M204" s="1">
        <f t="shared" si="17"/>
        <v>799964</v>
      </c>
      <c r="N204" s="30">
        <f>SUM(P12:P70)/$L$71</f>
        <v>5.9356456882611131</v>
      </c>
      <c r="O204" s="11">
        <f>SUM(O12:O70)/$L$71/86400</f>
        <v>9.8351057888934126E-2</v>
      </c>
      <c r="P204" s="11">
        <f t="shared" ref="P204:P206" si="18">1-O204/31</f>
        <v>0.99682738522938918</v>
      </c>
      <c r="Q204" s="9">
        <f t="shared" ref="Q204:Q206" si="19">P204*24</f>
        <v>23.923857245505339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182</v>
      </c>
      <c r="M205" s="1">
        <f>SUM(K73:K144)</f>
        <v>508090</v>
      </c>
      <c r="N205" s="30">
        <f>SUM(P73:P144)/$L$145</f>
        <v>4.0756906980546015</v>
      </c>
      <c r="O205" s="11">
        <f>SUM(O73:O144)/$L$145/86400</f>
        <v>0.11789340120732142</v>
      </c>
      <c r="P205" s="11">
        <f t="shared" si="18"/>
        <v>0.99619698705782833</v>
      </c>
      <c r="Q205" s="9">
        <f t="shared" si="19"/>
        <v>23.908727689387881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135</v>
      </c>
      <c r="M206" s="1">
        <f>SUM(K147:K199)</f>
        <v>289556</v>
      </c>
      <c r="N206" s="30">
        <f>SUM(P147:P199)/$L$200</f>
        <v>1.8768814207215099</v>
      </c>
      <c r="O206" s="11">
        <f>SUM(O147:O199)/$L$200/86400</f>
        <v>5.741571213046287E-2</v>
      </c>
      <c r="P206" s="11">
        <f t="shared" si="18"/>
        <v>0.99814788025385603</v>
      </c>
      <c r="Q206" s="9">
        <f t="shared" si="19"/>
        <v>23.955549126092546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821</v>
      </c>
      <c r="M207" s="13">
        <f t="shared" si="20"/>
        <v>2908082</v>
      </c>
      <c r="N207" s="31">
        <f>AVERAGE(N203:N206)</f>
        <v>2.9816318838466058</v>
      </c>
      <c r="O207" s="15">
        <f t="shared" ref="O207:Q207" si="21">AVERAGE(O203:O206)</f>
        <v>7.1179308988347692E-2</v>
      </c>
      <c r="P207" s="15">
        <f t="shared" si="21"/>
        <v>0.99770389325844033</v>
      </c>
      <c r="Q207" s="14">
        <f t="shared" si="21"/>
        <v>23.94489343820257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A8513-E16B-40C5-9F85-223E8AB111F7}">
  <dimension ref="A1:Q207"/>
  <sheetViews>
    <sheetView topLeftCell="G10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4">
        <v>0</v>
      </c>
      <c r="O4" s="19">
        <f t="shared" si="0"/>
        <v>0</v>
      </c>
      <c r="P4" s="19">
        <f t="shared" si="1"/>
        <v>0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2</v>
      </c>
      <c r="K5" s="2">
        <v>30528</v>
      </c>
      <c r="L5" s="2">
        <v>4</v>
      </c>
      <c r="M5" s="2">
        <v>2</v>
      </c>
      <c r="N5" s="4">
        <v>0.35333333333333333</v>
      </c>
      <c r="O5" s="19">
        <f t="shared" si="0"/>
        <v>122112</v>
      </c>
      <c r="P5" s="19">
        <f t="shared" si="1"/>
        <v>8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2</v>
      </c>
      <c r="K6" s="2">
        <v>59220</v>
      </c>
      <c r="L6" s="2">
        <v>3</v>
      </c>
      <c r="M6" s="2">
        <v>2</v>
      </c>
      <c r="N6" s="4">
        <v>0.68541666666666667</v>
      </c>
      <c r="O6" s="19">
        <f t="shared" si="0"/>
        <v>177660</v>
      </c>
      <c r="P6" s="19">
        <f t="shared" si="1"/>
        <v>6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4</v>
      </c>
      <c r="K7" s="2">
        <v>103776</v>
      </c>
      <c r="L7" s="2">
        <v>63</v>
      </c>
      <c r="M7" s="2">
        <v>4</v>
      </c>
      <c r="N7" s="4">
        <v>1.201111111111111</v>
      </c>
      <c r="O7" s="19">
        <f t="shared" si="0"/>
        <v>6537888</v>
      </c>
      <c r="P7" s="19">
        <f t="shared" si="1"/>
        <v>252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</v>
      </c>
      <c r="K8" s="2">
        <v>15056</v>
      </c>
      <c r="L8" s="2">
        <v>3</v>
      </c>
      <c r="M8" s="2">
        <v>1</v>
      </c>
      <c r="N8" s="4">
        <v>0.17425925925925925</v>
      </c>
      <c r="O8" s="19">
        <f t="shared" si="0"/>
        <v>45168</v>
      </c>
      <c r="P8" s="19">
        <f t="shared" si="1"/>
        <v>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3</v>
      </c>
      <c r="K9" s="2">
        <v>17510</v>
      </c>
      <c r="L9" s="2">
        <v>1</v>
      </c>
      <c r="M9" s="2">
        <v>3</v>
      </c>
      <c r="N9" s="4">
        <v>0.20266203703703703</v>
      </c>
      <c r="O9" s="19">
        <f t="shared" si="0"/>
        <v>17510</v>
      </c>
      <c r="P9" s="19">
        <f t="shared" si="1"/>
        <v>3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12</v>
      </c>
      <c r="K10" s="25">
        <f t="shared" si="2"/>
        <v>226090</v>
      </c>
      <c r="L10" s="25">
        <f t="shared" si="2"/>
        <v>4307</v>
      </c>
      <c r="M10" s="24"/>
      <c r="N10" s="26"/>
      <c r="O10" s="27">
        <f>SUM(O2:O9)/$L$10/86400</f>
        <v>1.8543074796412387E-2</v>
      </c>
      <c r="P10" s="28">
        <f>SUM(P2:P9)/$L$10</f>
        <v>6.3153006733224978E-2</v>
      </c>
      <c r="Q10" s="29">
        <f>1-O10/30</f>
        <v>0.9993818975067863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7</v>
      </c>
      <c r="K12" s="2">
        <v>8925</v>
      </c>
      <c r="L12" s="2">
        <v>3</v>
      </c>
      <c r="M12" s="2">
        <v>7</v>
      </c>
      <c r="N12" s="4">
        <v>0.1032986111111111</v>
      </c>
      <c r="O12" s="19">
        <f t="shared" ref="O12" si="3">K12*L12</f>
        <v>26775</v>
      </c>
      <c r="P12" s="19">
        <f t="shared" ref="P12" si="4">J12*L12</f>
        <v>21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12</v>
      </c>
      <c r="K13" s="2">
        <v>10628</v>
      </c>
      <c r="L13" s="2">
        <v>0</v>
      </c>
      <c r="M13" s="2">
        <v>12</v>
      </c>
      <c r="N13" s="4">
        <v>0.12300925925925926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12</v>
      </c>
      <c r="K14" s="2">
        <v>10624</v>
      </c>
      <c r="L14" s="2">
        <v>102</v>
      </c>
      <c r="M14" s="2">
        <v>12</v>
      </c>
      <c r="N14" s="4">
        <v>0.12296296296296297</v>
      </c>
      <c r="O14" s="19">
        <f t="shared" si="5"/>
        <v>1083648</v>
      </c>
      <c r="P14" s="19">
        <f t="shared" si="6"/>
        <v>1224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12</v>
      </c>
      <c r="K15" s="2">
        <v>10617</v>
      </c>
      <c r="L15" s="2">
        <v>5</v>
      </c>
      <c r="M15" s="2">
        <v>12</v>
      </c>
      <c r="N15" s="4">
        <v>0.12288194444444445</v>
      </c>
      <c r="O15" s="19">
        <f t="shared" si="5"/>
        <v>53085</v>
      </c>
      <c r="P15" s="19">
        <f t="shared" si="6"/>
        <v>60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5</v>
      </c>
      <c r="K16" s="2">
        <v>3309</v>
      </c>
      <c r="L16" s="2">
        <v>85</v>
      </c>
      <c r="M16" s="2">
        <v>5</v>
      </c>
      <c r="N16" s="4">
        <v>3.829861111111111E-2</v>
      </c>
      <c r="O16" s="19">
        <f t="shared" si="5"/>
        <v>281265</v>
      </c>
      <c r="P16" s="19">
        <f t="shared" si="6"/>
        <v>425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5</v>
      </c>
      <c r="K17" s="2">
        <v>3309</v>
      </c>
      <c r="L17" s="2">
        <v>4772</v>
      </c>
      <c r="M17" s="2">
        <v>5</v>
      </c>
      <c r="N17" s="4">
        <v>3.829861111111111E-2</v>
      </c>
      <c r="O17" s="19">
        <f t="shared" si="5"/>
        <v>15790548</v>
      </c>
      <c r="P17" s="19">
        <f t="shared" si="6"/>
        <v>23860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5</v>
      </c>
      <c r="K18" s="2">
        <v>3309</v>
      </c>
      <c r="L18" s="2">
        <v>2104</v>
      </c>
      <c r="M18" s="2">
        <v>5</v>
      </c>
      <c r="N18" s="4">
        <v>3.829861111111111E-2</v>
      </c>
      <c r="O18" s="19">
        <f t="shared" si="5"/>
        <v>6962136</v>
      </c>
      <c r="P18" s="19">
        <f t="shared" si="6"/>
        <v>10520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5</v>
      </c>
      <c r="K19" s="2">
        <v>3308</v>
      </c>
      <c r="L19" s="2">
        <v>1970</v>
      </c>
      <c r="M19" s="2">
        <v>5</v>
      </c>
      <c r="N19" s="4">
        <v>3.8287037037037036E-2</v>
      </c>
      <c r="O19" s="19">
        <f t="shared" si="5"/>
        <v>6516760</v>
      </c>
      <c r="P19" s="19">
        <f t="shared" si="6"/>
        <v>9850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5</v>
      </c>
      <c r="K20" s="2">
        <v>6156</v>
      </c>
      <c r="L20" s="2">
        <v>159</v>
      </c>
      <c r="M20" s="2">
        <v>5</v>
      </c>
      <c r="N20" s="4">
        <v>7.1249999999999994E-2</v>
      </c>
      <c r="O20" s="19">
        <f t="shared" si="5"/>
        <v>978804</v>
      </c>
      <c r="P20" s="19">
        <f t="shared" si="6"/>
        <v>795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10</v>
      </c>
      <c r="K22" s="2">
        <v>16476</v>
      </c>
      <c r="L22" s="2">
        <v>3901</v>
      </c>
      <c r="M22" s="2">
        <v>10</v>
      </c>
      <c r="N22" s="4">
        <v>0.19069444444444444</v>
      </c>
      <c r="O22" s="19">
        <f t="shared" si="5"/>
        <v>64272876</v>
      </c>
      <c r="P22" s="19">
        <f t="shared" si="6"/>
        <v>39010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10</v>
      </c>
      <c r="K23" s="2">
        <v>16498</v>
      </c>
      <c r="L23" s="2">
        <v>1345</v>
      </c>
      <c r="M23" s="2">
        <v>10</v>
      </c>
      <c r="N23" s="4">
        <v>0.19094907407407408</v>
      </c>
      <c r="O23" s="19">
        <f t="shared" si="5"/>
        <v>22189810</v>
      </c>
      <c r="P23" s="19">
        <f t="shared" si="6"/>
        <v>13450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2</v>
      </c>
      <c r="K26" s="2">
        <v>5130</v>
      </c>
      <c r="L26" s="2">
        <v>1</v>
      </c>
      <c r="M26" s="2">
        <v>2</v>
      </c>
      <c r="N26" s="4">
        <v>5.9374999999999997E-2</v>
      </c>
      <c r="O26" s="19">
        <f t="shared" si="5"/>
        <v>5130</v>
      </c>
      <c r="P26" s="19">
        <f t="shared" si="6"/>
        <v>2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2</v>
      </c>
      <c r="K27" s="2">
        <v>12214</v>
      </c>
      <c r="L27" s="2">
        <v>972</v>
      </c>
      <c r="M27" s="2">
        <v>2</v>
      </c>
      <c r="N27" s="4">
        <v>0.14136574074074074</v>
      </c>
      <c r="O27" s="19">
        <f t="shared" si="5"/>
        <v>11872008</v>
      </c>
      <c r="P27" s="19">
        <f t="shared" si="6"/>
        <v>1944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10</v>
      </c>
      <c r="K29" s="2">
        <v>12111</v>
      </c>
      <c r="L29" s="2">
        <v>19</v>
      </c>
      <c r="M29" s="2">
        <v>10</v>
      </c>
      <c r="N29" s="4">
        <v>0.14017361111111112</v>
      </c>
      <c r="O29" s="19">
        <f t="shared" si="5"/>
        <v>230109</v>
      </c>
      <c r="P29" s="19">
        <f t="shared" si="6"/>
        <v>190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14</v>
      </c>
      <c r="K30" s="2">
        <v>12715</v>
      </c>
      <c r="L30" s="2">
        <v>2389</v>
      </c>
      <c r="M30" s="2">
        <v>14</v>
      </c>
      <c r="N30" s="4">
        <v>0.14716435185185187</v>
      </c>
      <c r="O30" s="19">
        <f t="shared" si="5"/>
        <v>30376135</v>
      </c>
      <c r="P30" s="19">
        <f t="shared" si="6"/>
        <v>33446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11</v>
      </c>
      <c r="K31" s="2">
        <v>12665</v>
      </c>
      <c r="L31" s="2">
        <v>41</v>
      </c>
      <c r="M31" s="2">
        <v>11</v>
      </c>
      <c r="N31" s="4">
        <v>0.14658564814814815</v>
      </c>
      <c r="O31" s="19">
        <f t="shared" si="5"/>
        <v>519265</v>
      </c>
      <c r="P31" s="19">
        <f t="shared" si="6"/>
        <v>451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5</v>
      </c>
      <c r="K34" s="2">
        <v>7091</v>
      </c>
      <c r="L34" s="2">
        <v>385</v>
      </c>
      <c r="M34" s="2">
        <v>5</v>
      </c>
      <c r="N34" s="4">
        <v>8.2071759259259261E-2</v>
      </c>
      <c r="O34" s="19">
        <f t="shared" si="5"/>
        <v>2730035</v>
      </c>
      <c r="P34" s="19">
        <f t="shared" si="6"/>
        <v>1925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3</v>
      </c>
      <c r="K35" s="2">
        <v>5712</v>
      </c>
      <c r="L35" s="2">
        <v>1</v>
      </c>
      <c r="M35" s="2">
        <v>3</v>
      </c>
      <c r="N35" s="4">
        <v>6.6111111111111107E-2</v>
      </c>
      <c r="O35" s="19">
        <f t="shared" si="5"/>
        <v>5712</v>
      </c>
      <c r="P35" s="19">
        <f t="shared" si="6"/>
        <v>3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13</v>
      </c>
      <c r="K36" s="2">
        <v>10182</v>
      </c>
      <c r="L36" s="2">
        <v>854</v>
      </c>
      <c r="M36" s="2">
        <v>13</v>
      </c>
      <c r="N36" s="4">
        <v>0.11784722222222223</v>
      </c>
      <c r="O36" s="19">
        <f t="shared" si="5"/>
        <v>8695428</v>
      </c>
      <c r="P36" s="19">
        <f t="shared" si="6"/>
        <v>11102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11</v>
      </c>
      <c r="K37" s="2">
        <v>14824</v>
      </c>
      <c r="L37" s="2">
        <v>1</v>
      </c>
      <c r="M37" s="2">
        <v>11</v>
      </c>
      <c r="N37" s="4">
        <v>0.17157407407407407</v>
      </c>
      <c r="O37" s="19">
        <f t="shared" si="5"/>
        <v>14824</v>
      </c>
      <c r="P37" s="19">
        <f t="shared" si="6"/>
        <v>11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1</v>
      </c>
      <c r="K38" s="2">
        <v>557</v>
      </c>
      <c r="L38" s="2">
        <v>9</v>
      </c>
      <c r="M38" s="2">
        <v>1</v>
      </c>
      <c r="N38" s="4">
        <v>6.4467592592592588E-3</v>
      </c>
      <c r="O38" s="19">
        <f t="shared" si="5"/>
        <v>5013</v>
      </c>
      <c r="P38" s="19">
        <f t="shared" si="6"/>
        <v>9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1</v>
      </c>
      <c r="K39" s="2">
        <v>251</v>
      </c>
      <c r="L39" s="2">
        <v>1</v>
      </c>
      <c r="M39" s="2">
        <v>1</v>
      </c>
      <c r="N39" s="4">
        <v>2.9050925925925928E-3</v>
      </c>
      <c r="O39" s="19">
        <f t="shared" si="5"/>
        <v>251</v>
      </c>
      <c r="P39" s="19">
        <f t="shared" si="6"/>
        <v>1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1</v>
      </c>
      <c r="K40" s="2">
        <v>256</v>
      </c>
      <c r="L40" s="2">
        <v>220</v>
      </c>
      <c r="M40" s="2">
        <v>1</v>
      </c>
      <c r="N40" s="4">
        <v>2.9629629629629628E-3</v>
      </c>
      <c r="O40" s="19">
        <f t="shared" si="5"/>
        <v>56320</v>
      </c>
      <c r="P40" s="19">
        <f t="shared" si="6"/>
        <v>220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9</v>
      </c>
      <c r="K42" s="2">
        <v>17702</v>
      </c>
      <c r="L42" s="2">
        <v>2</v>
      </c>
      <c r="M42" s="2">
        <v>9</v>
      </c>
      <c r="N42" s="4">
        <v>0.20488425925925927</v>
      </c>
      <c r="O42" s="19">
        <f t="shared" si="5"/>
        <v>35404</v>
      </c>
      <c r="P42" s="19">
        <f t="shared" si="6"/>
        <v>18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13</v>
      </c>
      <c r="K43" s="2">
        <v>18059</v>
      </c>
      <c r="L43" s="2">
        <v>12</v>
      </c>
      <c r="M43" s="2">
        <v>13</v>
      </c>
      <c r="N43" s="4">
        <v>0.20901620370370369</v>
      </c>
      <c r="O43" s="19">
        <f t="shared" si="5"/>
        <v>216708</v>
      </c>
      <c r="P43" s="19">
        <f t="shared" si="6"/>
        <v>156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14</v>
      </c>
      <c r="K44" s="2">
        <v>11839</v>
      </c>
      <c r="L44" s="2">
        <v>22</v>
      </c>
      <c r="M44" s="2">
        <v>14</v>
      </c>
      <c r="N44" s="4">
        <v>0.13702546296296297</v>
      </c>
      <c r="O44" s="19">
        <f t="shared" si="5"/>
        <v>260458</v>
      </c>
      <c r="P44" s="19">
        <f t="shared" si="6"/>
        <v>308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12</v>
      </c>
      <c r="K45" s="2">
        <v>13638</v>
      </c>
      <c r="L45" s="2">
        <v>3</v>
      </c>
      <c r="M45" s="2">
        <v>12</v>
      </c>
      <c r="N45" s="4">
        <v>0.15784722222222222</v>
      </c>
      <c r="O45" s="19">
        <f t="shared" si="5"/>
        <v>40914</v>
      </c>
      <c r="P45" s="19">
        <f t="shared" si="6"/>
        <v>36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11</v>
      </c>
      <c r="K46" s="2">
        <v>14108</v>
      </c>
      <c r="L46" s="2">
        <v>3</v>
      </c>
      <c r="M46" s="2">
        <v>11</v>
      </c>
      <c r="N46" s="4">
        <v>0.16328703703703704</v>
      </c>
      <c r="O46" s="19">
        <f t="shared" si="5"/>
        <v>42324</v>
      </c>
      <c r="P46" s="19">
        <f t="shared" si="6"/>
        <v>33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17</v>
      </c>
      <c r="K47" s="2">
        <v>57834</v>
      </c>
      <c r="L47" s="2">
        <v>37</v>
      </c>
      <c r="M47" s="2">
        <v>17</v>
      </c>
      <c r="N47" s="4">
        <v>0.66937500000000005</v>
      </c>
      <c r="O47" s="19">
        <f t="shared" si="5"/>
        <v>2139858</v>
      </c>
      <c r="P47" s="19">
        <f t="shared" si="6"/>
        <v>629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7</v>
      </c>
      <c r="K48" s="2">
        <v>16279</v>
      </c>
      <c r="L48" s="2">
        <v>38</v>
      </c>
      <c r="M48" s="2">
        <v>7</v>
      </c>
      <c r="N48" s="4">
        <v>0.18841435185185185</v>
      </c>
      <c r="O48" s="19">
        <f t="shared" si="5"/>
        <v>618602</v>
      </c>
      <c r="P48" s="19">
        <f t="shared" si="6"/>
        <v>266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23</v>
      </c>
      <c r="K49" s="2">
        <v>33384</v>
      </c>
      <c r="L49" s="2">
        <v>1</v>
      </c>
      <c r="M49" s="2">
        <v>23</v>
      </c>
      <c r="N49" s="4">
        <v>0.38638888888888889</v>
      </c>
      <c r="O49" s="19">
        <f t="shared" si="5"/>
        <v>33384</v>
      </c>
      <c r="P49" s="19">
        <f t="shared" si="6"/>
        <v>23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8</v>
      </c>
      <c r="K50" s="2">
        <v>10955</v>
      </c>
      <c r="L50" s="2">
        <v>5</v>
      </c>
      <c r="M50" s="2">
        <v>8</v>
      </c>
      <c r="N50" s="4">
        <v>0.12679398148148149</v>
      </c>
      <c r="O50" s="19">
        <f t="shared" si="5"/>
        <v>54775</v>
      </c>
      <c r="P50" s="19">
        <f t="shared" si="6"/>
        <v>40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37</v>
      </c>
      <c r="K51" s="2">
        <v>30884</v>
      </c>
      <c r="L51" s="2">
        <v>83</v>
      </c>
      <c r="M51" s="2">
        <v>37</v>
      </c>
      <c r="N51" s="4">
        <v>0.35745370370370372</v>
      </c>
      <c r="O51" s="19">
        <f t="shared" si="5"/>
        <v>2563372</v>
      </c>
      <c r="P51" s="19">
        <f t="shared" si="6"/>
        <v>3071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14</v>
      </c>
      <c r="K52" s="2">
        <v>15705</v>
      </c>
      <c r="L52" s="2">
        <v>12</v>
      </c>
      <c r="M52" s="2">
        <v>14</v>
      </c>
      <c r="N52" s="4">
        <v>0.18177083333333333</v>
      </c>
      <c r="O52" s="19">
        <f t="shared" si="5"/>
        <v>188460</v>
      </c>
      <c r="P52" s="19">
        <f t="shared" si="6"/>
        <v>168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5</v>
      </c>
      <c r="K53" s="2">
        <v>3567</v>
      </c>
      <c r="L53" s="2">
        <v>978</v>
      </c>
      <c r="M53" s="2">
        <v>5</v>
      </c>
      <c r="N53" s="4">
        <v>4.1284722222222223E-2</v>
      </c>
      <c r="O53" s="19">
        <f t="shared" si="5"/>
        <v>3488526</v>
      </c>
      <c r="P53" s="19">
        <f t="shared" si="6"/>
        <v>4890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21</v>
      </c>
      <c r="K54" s="2">
        <v>14431</v>
      </c>
      <c r="L54" s="2">
        <v>1384</v>
      </c>
      <c r="M54" s="2">
        <v>21</v>
      </c>
      <c r="N54" s="4">
        <v>0.16702546296296297</v>
      </c>
      <c r="O54" s="19">
        <f t="shared" si="5"/>
        <v>19972504</v>
      </c>
      <c r="P54" s="19">
        <f t="shared" si="6"/>
        <v>29064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14</v>
      </c>
      <c r="K56" s="2">
        <v>20158</v>
      </c>
      <c r="L56" s="2">
        <v>22</v>
      </c>
      <c r="M56" s="2">
        <v>14</v>
      </c>
      <c r="N56" s="4">
        <v>0.23331018518518518</v>
      </c>
      <c r="O56" s="19">
        <f t="shared" si="5"/>
        <v>443476</v>
      </c>
      <c r="P56" s="19">
        <f t="shared" si="6"/>
        <v>308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21</v>
      </c>
      <c r="K57" s="2">
        <v>9976</v>
      </c>
      <c r="L57" s="2">
        <v>712</v>
      </c>
      <c r="M57" s="2">
        <v>21</v>
      </c>
      <c r="N57" s="4">
        <v>0.11546296296296296</v>
      </c>
      <c r="O57" s="19">
        <f t="shared" si="5"/>
        <v>7102912</v>
      </c>
      <c r="P57" s="19">
        <f t="shared" si="6"/>
        <v>14952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19</v>
      </c>
      <c r="K58" s="2">
        <v>16515</v>
      </c>
      <c r="L58" s="2">
        <v>8</v>
      </c>
      <c r="M58" s="2">
        <v>19</v>
      </c>
      <c r="N58" s="4">
        <v>0.19114583333333332</v>
      </c>
      <c r="O58" s="19">
        <f t="shared" si="5"/>
        <v>132120</v>
      </c>
      <c r="P58" s="19">
        <f t="shared" si="6"/>
        <v>152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15</v>
      </c>
      <c r="K59" s="2">
        <v>14646</v>
      </c>
      <c r="L59" s="2">
        <v>2</v>
      </c>
      <c r="M59" s="2">
        <v>15</v>
      </c>
      <c r="N59" s="4">
        <v>0.16951388888888888</v>
      </c>
      <c r="O59" s="19">
        <f t="shared" si="5"/>
        <v>29292</v>
      </c>
      <c r="P59" s="19">
        <f t="shared" si="6"/>
        <v>30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2</v>
      </c>
      <c r="K60" s="2">
        <v>713</v>
      </c>
      <c r="L60" s="2">
        <v>33</v>
      </c>
      <c r="M60" s="2">
        <v>2</v>
      </c>
      <c r="N60" s="4">
        <v>8.2523148148148148E-3</v>
      </c>
      <c r="O60" s="19">
        <f t="shared" si="5"/>
        <v>23529</v>
      </c>
      <c r="P60" s="19">
        <f t="shared" si="6"/>
        <v>66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28</v>
      </c>
      <c r="K62" s="2">
        <v>31472</v>
      </c>
      <c r="L62" s="2">
        <v>262</v>
      </c>
      <c r="M62" s="2">
        <v>28</v>
      </c>
      <c r="N62" s="4">
        <v>0.36425925925925928</v>
      </c>
      <c r="O62" s="19">
        <f t="shared" si="5"/>
        <v>8245664</v>
      </c>
      <c r="P62" s="19">
        <f t="shared" si="6"/>
        <v>7336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5</v>
      </c>
      <c r="K63" s="2">
        <v>13070</v>
      </c>
      <c r="L63" s="2">
        <v>504</v>
      </c>
      <c r="M63" s="2">
        <v>5</v>
      </c>
      <c r="N63" s="4">
        <v>0.15127314814814816</v>
      </c>
      <c r="O63" s="19">
        <f t="shared" si="5"/>
        <v>6587280</v>
      </c>
      <c r="P63" s="19">
        <f t="shared" si="6"/>
        <v>2520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27</v>
      </c>
      <c r="K64" s="2">
        <v>19029</v>
      </c>
      <c r="L64" s="2">
        <v>246</v>
      </c>
      <c r="M64" s="2">
        <v>27</v>
      </c>
      <c r="N64" s="4">
        <v>0.22024305555555557</v>
      </c>
      <c r="O64" s="19">
        <f t="shared" si="5"/>
        <v>4681134</v>
      </c>
      <c r="P64" s="19">
        <f t="shared" si="6"/>
        <v>6642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5</v>
      </c>
      <c r="K65" s="2">
        <v>12179</v>
      </c>
      <c r="L65" s="2">
        <v>115</v>
      </c>
      <c r="M65" s="2">
        <v>5</v>
      </c>
      <c r="N65" s="4">
        <v>0.14096064814814815</v>
      </c>
      <c r="O65" s="19">
        <f t="shared" si="5"/>
        <v>1400585</v>
      </c>
      <c r="P65" s="19">
        <f t="shared" si="6"/>
        <v>575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9</v>
      </c>
      <c r="K67" s="2">
        <v>14075</v>
      </c>
      <c r="L67" s="2">
        <v>63</v>
      </c>
      <c r="M67" s="2">
        <v>9</v>
      </c>
      <c r="N67" s="4">
        <v>0.16290509259259259</v>
      </c>
      <c r="O67" s="19">
        <f t="shared" si="5"/>
        <v>886725</v>
      </c>
      <c r="P67" s="19">
        <f t="shared" si="6"/>
        <v>567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2</v>
      </c>
      <c r="K68" s="2">
        <v>670</v>
      </c>
      <c r="L68" s="2">
        <v>37</v>
      </c>
      <c r="M68" s="2">
        <v>2</v>
      </c>
      <c r="N68" s="4">
        <v>7.7546296296296295E-3</v>
      </c>
      <c r="O68" s="19">
        <f t="shared" si="5"/>
        <v>24790</v>
      </c>
      <c r="P68" s="19">
        <f t="shared" si="6"/>
        <v>74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4</v>
      </c>
      <c r="K69" s="2">
        <v>2366</v>
      </c>
      <c r="L69" s="2">
        <v>182</v>
      </c>
      <c r="M69" s="2">
        <v>4</v>
      </c>
      <c r="N69" s="4">
        <v>2.7384259259259261E-2</v>
      </c>
      <c r="O69" s="19">
        <f t="shared" si="5"/>
        <v>430612</v>
      </c>
      <c r="P69" s="19">
        <f t="shared" si="6"/>
        <v>728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4</v>
      </c>
      <c r="K70" s="2">
        <v>2852</v>
      </c>
      <c r="L70" s="2">
        <v>1</v>
      </c>
      <c r="M70" s="2">
        <v>4</v>
      </c>
      <c r="N70" s="4">
        <v>3.3009259259259259E-2</v>
      </c>
      <c r="O70" s="19">
        <f t="shared" si="5"/>
        <v>2852</v>
      </c>
      <c r="P70" s="19">
        <f t="shared" si="6"/>
        <v>4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508</v>
      </c>
      <c r="K71" s="25">
        <f t="shared" ref="K71:L71" si="7">SUM(K12:K70)</f>
        <v>602973</v>
      </c>
      <c r="L71" s="25">
        <f t="shared" si="7"/>
        <v>30301</v>
      </c>
      <c r="O71" s="27">
        <f>SUM(O12:O70)/$L$71/86400</f>
        <v>8.873629835282297E-2</v>
      </c>
      <c r="P71" s="33">
        <f>SUM(P12:P70)/$L$71</f>
        <v>7.2992640506913959</v>
      </c>
      <c r="Q71" s="29">
        <f>1-O71/30</f>
        <v>0.99704212338823928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4</v>
      </c>
      <c r="K73" s="2">
        <v>8409</v>
      </c>
      <c r="L73" s="2">
        <v>15</v>
      </c>
      <c r="M73" s="2">
        <v>4</v>
      </c>
      <c r="N73" s="4">
        <v>9.7326388888888893E-2</v>
      </c>
      <c r="O73" s="19">
        <f t="shared" ref="O73" si="8">K73*L73</f>
        <v>126135</v>
      </c>
      <c r="P73" s="19">
        <f t="shared" ref="P73" si="9">J73*L73</f>
        <v>60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3</v>
      </c>
      <c r="K74" s="2">
        <v>3060</v>
      </c>
      <c r="L74" s="2">
        <v>4</v>
      </c>
      <c r="M74" s="2">
        <v>3</v>
      </c>
      <c r="N74" s="4">
        <v>3.5416666666666666E-2</v>
      </c>
      <c r="O74" s="19">
        <f t="shared" ref="O74:O137" si="10">K74*L74</f>
        <v>12240</v>
      </c>
      <c r="P74" s="19">
        <f t="shared" ref="P74:P137" si="11">J74*L74</f>
        <v>12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1</v>
      </c>
      <c r="K75" s="2">
        <v>1272</v>
      </c>
      <c r="L75" s="2">
        <v>1</v>
      </c>
      <c r="M75" s="2">
        <v>1</v>
      </c>
      <c r="N75" s="4">
        <v>1.4722222222222222E-2</v>
      </c>
      <c r="O75" s="19">
        <f t="shared" si="10"/>
        <v>1272</v>
      </c>
      <c r="P75" s="19">
        <f t="shared" si="11"/>
        <v>1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2</v>
      </c>
      <c r="K76" s="2">
        <v>13702</v>
      </c>
      <c r="L76" s="2">
        <v>1</v>
      </c>
      <c r="M76" s="2">
        <v>2</v>
      </c>
      <c r="N76" s="4">
        <v>0.15858796296296296</v>
      </c>
      <c r="O76" s="19">
        <f t="shared" si="10"/>
        <v>13702</v>
      </c>
      <c r="P76" s="19">
        <f t="shared" si="11"/>
        <v>2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3390</v>
      </c>
      <c r="L77" s="2">
        <v>18</v>
      </c>
      <c r="M77" s="2">
        <v>1</v>
      </c>
      <c r="N77" s="4">
        <v>3.923611111111111E-2</v>
      </c>
      <c r="O77" s="19">
        <f t="shared" si="10"/>
        <v>61020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4</v>
      </c>
      <c r="K78" s="2">
        <v>11668</v>
      </c>
      <c r="L78" s="2">
        <v>102</v>
      </c>
      <c r="M78" s="2">
        <v>4</v>
      </c>
      <c r="N78" s="4">
        <v>0.1350462962962963</v>
      </c>
      <c r="O78" s="19">
        <f t="shared" si="10"/>
        <v>1190136</v>
      </c>
      <c r="P78" s="19">
        <f t="shared" si="11"/>
        <v>408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2</v>
      </c>
      <c r="K79" s="2">
        <v>8880</v>
      </c>
      <c r="L79" s="2">
        <v>2</v>
      </c>
      <c r="M79" s="2">
        <v>2</v>
      </c>
      <c r="N79" s="4">
        <v>0.10277777777777777</v>
      </c>
      <c r="O79" s="19">
        <f t="shared" si="10"/>
        <v>17760</v>
      </c>
      <c r="P79" s="19">
        <f t="shared" si="11"/>
        <v>4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2</v>
      </c>
      <c r="K80" s="2">
        <v>6224</v>
      </c>
      <c r="L80" s="2">
        <v>19</v>
      </c>
      <c r="M80" s="2">
        <v>2</v>
      </c>
      <c r="N80" s="4">
        <v>7.2037037037037038E-2</v>
      </c>
      <c r="O80" s="19">
        <f t="shared" si="10"/>
        <v>118256</v>
      </c>
      <c r="P80" s="19">
        <f t="shared" si="11"/>
        <v>38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5</v>
      </c>
      <c r="K81" s="2">
        <v>12608</v>
      </c>
      <c r="L81" s="2">
        <v>58</v>
      </c>
      <c r="M81" s="2">
        <v>5</v>
      </c>
      <c r="N81" s="4">
        <v>0.14592592592592593</v>
      </c>
      <c r="O81" s="19">
        <f t="shared" si="10"/>
        <v>731264</v>
      </c>
      <c r="P81" s="19">
        <f t="shared" si="11"/>
        <v>290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5</v>
      </c>
      <c r="K82" s="2">
        <v>12088</v>
      </c>
      <c r="L82" s="2">
        <v>62</v>
      </c>
      <c r="M82" s="2">
        <v>5</v>
      </c>
      <c r="N82" s="4">
        <v>0.1399074074074074</v>
      </c>
      <c r="O82" s="19">
        <f t="shared" si="10"/>
        <v>749456</v>
      </c>
      <c r="P82" s="19">
        <f t="shared" si="11"/>
        <v>310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4</v>
      </c>
      <c r="K83" s="2">
        <v>11016</v>
      </c>
      <c r="L83" s="2">
        <v>24</v>
      </c>
      <c r="M83" s="2">
        <v>4</v>
      </c>
      <c r="N83" s="4">
        <v>0.1275</v>
      </c>
      <c r="O83" s="19">
        <f t="shared" si="10"/>
        <v>264384</v>
      </c>
      <c r="P83" s="19">
        <f t="shared" si="11"/>
        <v>96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4</v>
      </c>
      <c r="K84" s="2">
        <v>14011</v>
      </c>
      <c r="L84" s="2">
        <v>22</v>
      </c>
      <c r="M84" s="2">
        <v>4</v>
      </c>
      <c r="N84" s="4">
        <v>0.16216435185185185</v>
      </c>
      <c r="O84" s="19">
        <f t="shared" si="10"/>
        <v>308242</v>
      </c>
      <c r="P84" s="19">
        <f t="shared" si="11"/>
        <v>88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2042</v>
      </c>
      <c r="L86" s="2">
        <v>1</v>
      </c>
      <c r="M86" s="2">
        <v>1</v>
      </c>
      <c r="N86" s="4">
        <v>2.3634259259259258E-2</v>
      </c>
      <c r="O86" s="19">
        <f t="shared" si="10"/>
        <v>2042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2</v>
      </c>
      <c r="K87" s="2">
        <v>11707</v>
      </c>
      <c r="L87" s="2">
        <v>2</v>
      </c>
      <c r="M87" s="2">
        <v>2</v>
      </c>
      <c r="N87" s="4">
        <v>0.13549768518518518</v>
      </c>
      <c r="O87" s="19">
        <f t="shared" si="10"/>
        <v>23414</v>
      </c>
      <c r="P87" s="19">
        <f t="shared" si="11"/>
        <v>4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6286</v>
      </c>
      <c r="L88" s="2">
        <v>1</v>
      </c>
      <c r="M88" s="2">
        <v>1</v>
      </c>
      <c r="N88" s="4">
        <v>7.2754629629629627E-2</v>
      </c>
      <c r="O88" s="19">
        <f t="shared" si="10"/>
        <v>6286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1968</v>
      </c>
      <c r="L89" s="2">
        <v>73</v>
      </c>
      <c r="M89" s="2">
        <v>1</v>
      </c>
      <c r="N89" s="4">
        <v>2.2777777777777779E-2</v>
      </c>
      <c r="O89" s="19">
        <f t="shared" si="10"/>
        <v>143664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1956</v>
      </c>
      <c r="L90" s="2">
        <v>81</v>
      </c>
      <c r="M90" s="2">
        <v>1</v>
      </c>
      <c r="N90" s="4">
        <v>2.2638888888888889E-2</v>
      </c>
      <c r="O90" s="19">
        <f t="shared" si="10"/>
        <v>158436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3</v>
      </c>
      <c r="K91" s="2">
        <v>8661</v>
      </c>
      <c r="L91" s="2">
        <v>158</v>
      </c>
      <c r="M91" s="2">
        <v>3</v>
      </c>
      <c r="N91" s="4">
        <v>0.10024305555555556</v>
      </c>
      <c r="O91" s="19">
        <f t="shared" si="10"/>
        <v>1368438</v>
      </c>
      <c r="P91" s="19">
        <f t="shared" si="11"/>
        <v>474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2</v>
      </c>
      <c r="K92" s="2">
        <v>5147</v>
      </c>
      <c r="L92" s="2">
        <v>1</v>
      </c>
      <c r="M92" s="2">
        <v>2</v>
      </c>
      <c r="N92" s="4">
        <v>5.9571759259259262E-2</v>
      </c>
      <c r="O92" s="19">
        <f t="shared" si="10"/>
        <v>5147</v>
      </c>
      <c r="P92" s="19">
        <f t="shared" si="11"/>
        <v>2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1</v>
      </c>
      <c r="K93" s="2">
        <v>1740</v>
      </c>
      <c r="L93" s="2">
        <v>1</v>
      </c>
      <c r="M93" s="2">
        <v>1</v>
      </c>
      <c r="N93" s="4">
        <v>2.013888888888889E-2</v>
      </c>
      <c r="O93" s="19">
        <f t="shared" si="10"/>
        <v>1740</v>
      </c>
      <c r="P93" s="19">
        <f t="shared" si="11"/>
        <v>1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3368</v>
      </c>
      <c r="L94" s="2">
        <v>56</v>
      </c>
      <c r="M94" s="2">
        <v>2</v>
      </c>
      <c r="N94" s="4">
        <v>3.8981481481481478E-2</v>
      </c>
      <c r="O94" s="19">
        <f t="shared" si="10"/>
        <v>188608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3371</v>
      </c>
      <c r="L95" s="2">
        <v>81</v>
      </c>
      <c r="M95" s="2">
        <v>2</v>
      </c>
      <c r="N95" s="4">
        <v>3.9016203703703706E-2</v>
      </c>
      <c r="O95" s="19">
        <f t="shared" si="10"/>
        <v>273051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3</v>
      </c>
      <c r="K96" s="2">
        <v>12321</v>
      </c>
      <c r="L96" s="2">
        <v>96</v>
      </c>
      <c r="M96" s="2">
        <v>3</v>
      </c>
      <c r="N96" s="4">
        <v>0.14260416666666667</v>
      </c>
      <c r="O96" s="19">
        <f t="shared" si="10"/>
        <v>1182816</v>
      </c>
      <c r="P96" s="19">
        <f t="shared" si="11"/>
        <v>288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6</v>
      </c>
      <c r="K97" s="2">
        <v>18090</v>
      </c>
      <c r="L97" s="2">
        <v>1080</v>
      </c>
      <c r="M97" s="2">
        <v>6</v>
      </c>
      <c r="N97" s="4">
        <v>0.20937500000000001</v>
      </c>
      <c r="O97" s="19">
        <f t="shared" si="10"/>
        <v>19537200</v>
      </c>
      <c r="P97" s="19">
        <f t="shared" si="11"/>
        <v>6480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5</v>
      </c>
      <c r="K98" s="2">
        <v>15649</v>
      </c>
      <c r="L98" s="2">
        <v>171</v>
      </c>
      <c r="M98" s="2">
        <v>5</v>
      </c>
      <c r="N98" s="4">
        <v>0.18112268518518518</v>
      </c>
      <c r="O98" s="19">
        <f t="shared" si="10"/>
        <v>2675979</v>
      </c>
      <c r="P98" s="19">
        <f t="shared" si="11"/>
        <v>855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9774</v>
      </c>
      <c r="L99" s="2">
        <v>24</v>
      </c>
      <c r="M99" s="2">
        <v>3</v>
      </c>
      <c r="N99" s="4">
        <v>0.113125</v>
      </c>
      <c r="O99" s="19">
        <f t="shared" si="10"/>
        <v>234576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1</v>
      </c>
      <c r="K100" s="2">
        <v>4714</v>
      </c>
      <c r="L100" s="2">
        <v>598</v>
      </c>
      <c r="M100" s="2">
        <v>1</v>
      </c>
      <c r="N100" s="4">
        <v>5.4560185185185184E-2</v>
      </c>
      <c r="O100" s="19">
        <f t="shared" si="10"/>
        <v>2818972</v>
      </c>
      <c r="P100" s="19">
        <f t="shared" si="11"/>
        <v>598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1</v>
      </c>
      <c r="K101" s="2">
        <v>3320</v>
      </c>
      <c r="L101" s="2">
        <v>58</v>
      </c>
      <c r="M101" s="2">
        <v>1</v>
      </c>
      <c r="N101" s="4">
        <v>3.8425925925925926E-2</v>
      </c>
      <c r="O101" s="19">
        <f t="shared" si="10"/>
        <v>192560</v>
      </c>
      <c r="P101" s="19">
        <f t="shared" si="11"/>
        <v>58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1</v>
      </c>
      <c r="K102" s="2">
        <v>3291</v>
      </c>
      <c r="L102" s="2">
        <v>180</v>
      </c>
      <c r="M102" s="2">
        <v>1</v>
      </c>
      <c r="N102" s="4">
        <v>3.8090277777777778E-2</v>
      </c>
      <c r="O102" s="19">
        <f t="shared" si="10"/>
        <v>592380</v>
      </c>
      <c r="P102" s="19">
        <f t="shared" si="11"/>
        <v>180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3</v>
      </c>
      <c r="K104" s="2">
        <v>4768</v>
      </c>
      <c r="L104" s="2">
        <v>137</v>
      </c>
      <c r="M104" s="2">
        <v>3</v>
      </c>
      <c r="N104" s="4">
        <v>5.5185185185185184E-2</v>
      </c>
      <c r="O104" s="19">
        <f t="shared" si="10"/>
        <v>653216</v>
      </c>
      <c r="P104" s="19">
        <f t="shared" si="11"/>
        <v>411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1076</v>
      </c>
      <c r="L105" s="2">
        <v>113</v>
      </c>
      <c r="M105" s="2">
        <v>1</v>
      </c>
      <c r="N105" s="4">
        <v>1.2453703703703703E-2</v>
      </c>
      <c r="O105" s="19">
        <f t="shared" si="10"/>
        <v>121588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2</v>
      </c>
      <c r="K106" s="2">
        <v>4429</v>
      </c>
      <c r="L106" s="2">
        <v>21</v>
      </c>
      <c r="M106" s="2">
        <v>2</v>
      </c>
      <c r="N106" s="4">
        <v>5.1261574074074077E-2</v>
      </c>
      <c r="O106" s="19">
        <f t="shared" si="10"/>
        <v>93009</v>
      </c>
      <c r="P106" s="19">
        <f t="shared" si="11"/>
        <v>42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7723</v>
      </c>
      <c r="L107" s="2">
        <v>94</v>
      </c>
      <c r="M107" s="2">
        <v>3</v>
      </c>
      <c r="N107" s="4">
        <v>8.9386574074074077E-2</v>
      </c>
      <c r="O107" s="19">
        <f t="shared" si="10"/>
        <v>725962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3</v>
      </c>
      <c r="K108" s="2">
        <v>6575</v>
      </c>
      <c r="L108" s="2">
        <v>51</v>
      </c>
      <c r="M108" s="2">
        <v>3</v>
      </c>
      <c r="N108" s="4">
        <v>7.6099537037037035E-2</v>
      </c>
      <c r="O108" s="19">
        <f t="shared" si="10"/>
        <v>335325</v>
      </c>
      <c r="P108" s="19">
        <f t="shared" si="11"/>
        <v>153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1467</v>
      </c>
      <c r="L109" s="2">
        <v>64</v>
      </c>
      <c r="M109" s="2">
        <v>1</v>
      </c>
      <c r="N109" s="4">
        <v>1.6979166666666667E-2</v>
      </c>
      <c r="O109" s="19">
        <f t="shared" si="10"/>
        <v>93888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6556</v>
      </c>
      <c r="L110" s="2">
        <v>24</v>
      </c>
      <c r="M110" s="2">
        <v>2</v>
      </c>
      <c r="N110" s="4">
        <v>7.587962962962963E-2</v>
      </c>
      <c r="O110" s="19">
        <f t="shared" si="10"/>
        <v>157344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5</v>
      </c>
      <c r="K111" s="2">
        <v>13426</v>
      </c>
      <c r="L111" s="2">
        <v>8</v>
      </c>
      <c r="M111" s="2">
        <v>5</v>
      </c>
      <c r="N111" s="4">
        <v>0.15539351851851851</v>
      </c>
      <c r="O111" s="19">
        <f t="shared" si="10"/>
        <v>107408</v>
      </c>
      <c r="P111" s="19">
        <f t="shared" si="11"/>
        <v>40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4309</v>
      </c>
      <c r="L112" s="2">
        <v>5</v>
      </c>
      <c r="M112" s="2">
        <v>1</v>
      </c>
      <c r="N112" s="4">
        <v>4.9872685185185187E-2</v>
      </c>
      <c r="O112" s="19">
        <f t="shared" si="10"/>
        <v>21545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4</v>
      </c>
      <c r="K113" s="2">
        <v>8687</v>
      </c>
      <c r="L113" s="2">
        <v>97</v>
      </c>
      <c r="M113" s="2">
        <v>4</v>
      </c>
      <c r="N113" s="4">
        <v>0.10054398148148148</v>
      </c>
      <c r="O113" s="19">
        <f t="shared" si="10"/>
        <v>842639</v>
      </c>
      <c r="P113" s="19">
        <f t="shared" si="11"/>
        <v>388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2</v>
      </c>
      <c r="K114" s="2">
        <v>3103</v>
      </c>
      <c r="L114" s="2">
        <v>9</v>
      </c>
      <c r="M114" s="2">
        <v>2</v>
      </c>
      <c r="N114" s="4">
        <v>3.591435185185185E-2</v>
      </c>
      <c r="O114" s="19">
        <f t="shared" si="10"/>
        <v>27927</v>
      </c>
      <c r="P114" s="19">
        <f t="shared" si="11"/>
        <v>18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2</v>
      </c>
      <c r="K115" s="2">
        <v>3270</v>
      </c>
      <c r="L115" s="2">
        <v>2</v>
      </c>
      <c r="M115" s="2">
        <v>2</v>
      </c>
      <c r="N115" s="4">
        <v>3.784722222222222E-2</v>
      </c>
      <c r="O115" s="19">
        <f t="shared" si="10"/>
        <v>6540</v>
      </c>
      <c r="P115" s="19">
        <f t="shared" si="11"/>
        <v>4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2313</v>
      </c>
      <c r="L117" s="2">
        <v>1</v>
      </c>
      <c r="M117" s="2">
        <v>1</v>
      </c>
      <c r="N117" s="4">
        <v>2.6770833333333334E-2</v>
      </c>
      <c r="O117" s="19">
        <f t="shared" si="10"/>
        <v>2313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7</v>
      </c>
      <c r="K118" s="2">
        <v>13515</v>
      </c>
      <c r="L118" s="2">
        <v>8</v>
      </c>
      <c r="M118" s="2">
        <v>7</v>
      </c>
      <c r="N118" s="4">
        <v>0.15642361111111111</v>
      </c>
      <c r="O118" s="19">
        <f t="shared" si="10"/>
        <v>108120</v>
      </c>
      <c r="P118" s="19">
        <f t="shared" si="11"/>
        <v>56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3</v>
      </c>
      <c r="K119" s="2">
        <v>5921</v>
      </c>
      <c r="L119" s="2">
        <v>39</v>
      </c>
      <c r="M119" s="2">
        <v>3</v>
      </c>
      <c r="N119" s="4">
        <v>6.8530092592592587E-2</v>
      </c>
      <c r="O119" s="19">
        <f t="shared" si="10"/>
        <v>230919</v>
      </c>
      <c r="P119" s="19">
        <f t="shared" si="11"/>
        <v>117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2</v>
      </c>
      <c r="K120" s="2">
        <v>5187</v>
      </c>
      <c r="L120" s="2">
        <v>238</v>
      </c>
      <c r="M120" s="2">
        <v>2</v>
      </c>
      <c r="N120" s="4">
        <v>6.0034722222222225E-2</v>
      </c>
      <c r="O120" s="19">
        <f t="shared" si="10"/>
        <v>1234506</v>
      </c>
      <c r="P120" s="19">
        <f t="shared" si="11"/>
        <v>476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2</v>
      </c>
      <c r="K121" s="2">
        <v>5390</v>
      </c>
      <c r="L121" s="2">
        <v>157</v>
      </c>
      <c r="M121" s="2">
        <v>2</v>
      </c>
      <c r="N121" s="4">
        <v>6.2384259259259257E-2</v>
      </c>
      <c r="O121" s="19">
        <f t="shared" si="10"/>
        <v>846230</v>
      </c>
      <c r="P121" s="19">
        <f t="shared" si="11"/>
        <v>314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2341</v>
      </c>
      <c r="L122" s="2">
        <v>165</v>
      </c>
      <c r="M122" s="2">
        <v>1</v>
      </c>
      <c r="N122" s="4">
        <v>2.7094907407407408E-2</v>
      </c>
      <c r="O122" s="19">
        <f t="shared" si="10"/>
        <v>386265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2</v>
      </c>
      <c r="K123" s="2">
        <v>3691</v>
      </c>
      <c r="L123" s="2">
        <v>45</v>
      </c>
      <c r="M123" s="2">
        <v>2</v>
      </c>
      <c r="N123" s="4">
        <v>4.2719907407407408E-2</v>
      </c>
      <c r="O123" s="19">
        <f t="shared" si="10"/>
        <v>166095</v>
      </c>
      <c r="P123" s="19">
        <f t="shared" si="11"/>
        <v>90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2</v>
      </c>
      <c r="K124" s="2">
        <v>6982</v>
      </c>
      <c r="L124" s="2">
        <v>48</v>
      </c>
      <c r="M124" s="2">
        <v>2</v>
      </c>
      <c r="N124" s="4">
        <v>8.0810185185185179E-2</v>
      </c>
      <c r="O124" s="19">
        <f t="shared" si="10"/>
        <v>335136</v>
      </c>
      <c r="P124" s="19">
        <f t="shared" si="11"/>
        <v>96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0</v>
      </c>
      <c r="K126" s="2">
        <v>0</v>
      </c>
      <c r="L126" s="2">
        <v>7</v>
      </c>
      <c r="M126" s="2">
        <v>0</v>
      </c>
      <c r="N126" s="4">
        <v>0</v>
      </c>
      <c r="O126" s="19">
        <f t="shared" si="10"/>
        <v>0</v>
      </c>
      <c r="P126" s="19">
        <f t="shared" si="11"/>
        <v>0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0</v>
      </c>
      <c r="K127" s="2">
        <v>0</v>
      </c>
      <c r="L127" s="2">
        <v>8</v>
      </c>
      <c r="M127" s="2">
        <v>0</v>
      </c>
      <c r="N127" s="4">
        <v>0</v>
      </c>
      <c r="O127" s="19">
        <f t="shared" si="10"/>
        <v>0</v>
      </c>
      <c r="P127" s="19">
        <f t="shared" si="11"/>
        <v>0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2055</v>
      </c>
      <c r="L128" s="2">
        <v>33</v>
      </c>
      <c r="M128" s="2">
        <v>1</v>
      </c>
      <c r="N128" s="4">
        <v>2.3784722222222221E-2</v>
      </c>
      <c r="O128" s="19">
        <f t="shared" si="10"/>
        <v>67815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2715</v>
      </c>
      <c r="L129" s="2">
        <v>36</v>
      </c>
      <c r="M129" s="2">
        <v>1</v>
      </c>
      <c r="N129" s="4">
        <v>3.142361111111111E-2</v>
      </c>
      <c r="O129" s="19">
        <f t="shared" si="10"/>
        <v>97740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2</v>
      </c>
      <c r="K130" s="2">
        <v>3540</v>
      </c>
      <c r="L130" s="2">
        <v>62</v>
      </c>
      <c r="M130" s="2">
        <v>2</v>
      </c>
      <c r="N130" s="4">
        <v>4.0972222222222222E-2</v>
      </c>
      <c r="O130" s="19">
        <f t="shared" si="10"/>
        <v>219480</v>
      </c>
      <c r="P130" s="19">
        <f t="shared" si="11"/>
        <v>124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7</v>
      </c>
      <c r="K131" s="2">
        <v>15969</v>
      </c>
      <c r="L131" s="2">
        <v>81</v>
      </c>
      <c r="M131" s="2">
        <v>7</v>
      </c>
      <c r="N131" s="4">
        <v>0.18482638888888889</v>
      </c>
      <c r="O131" s="19">
        <f t="shared" si="10"/>
        <v>1293489</v>
      </c>
      <c r="P131" s="19">
        <f t="shared" si="11"/>
        <v>567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3</v>
      </c>
      <c r="K132" s="2">
        <v>6631</v>
      </c>
      <c r="L132" s="2">
        <v>72</v>
      </c>
      <c r="M132" s="2">
        <v>3</v>
      </c>
      <c r="N132" s="4">
        <v>7.6747685185185183E-2</v>
      </c>
      <c r="O132" s="19">
        <f t="shared" si="10"/>
        <v>477432</v>
      </c>
      <c r="P132" s="19">
        <f t="shared" si="11"/>
        <v>216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6</v>
      </c>
      <c r="K133" s="2">
        <v>25265</v>
      </c>
      <c r="L133" s="2">
        <v>8</v>
      </c>
      <c r="M133" s="2">
        <v>6</v>
      </c>
      <c r="N133" s="4">
        <v>0.29241898148148149</v>
      </c>
      <c r="O133" s="19">
        <f t="shared" si="10"/>
        <v>202120</v>
      </c>
      <c r="P133" s="19">
        <f t="shared" si="11"/>
        <v>48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7</v>
      </c>
      <c r="K134" s="2">
        <v>15725</v>
      </c>
      <c r="L134" s="2">
        <v>605</v>
      </c>
      <c r="M134" s="2">
        <v>7</v>
      </c>
      <c r="N134" s="4">
        <v>0.18200231481481483</v>
      </c>
      <c r="O134" s="19">
        <f t="shared" si="10"/>
        <v>9513625</v>
      </c>
      <c r="P134" s="19">
        <f t="shared" si="11"/>
        <v>4235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2</v>
      </c>
      <c r="K135" s="2">
        <v>7333</v>
      </c>
      <c r="L135" s="2">
        <v>28</v>
      </c>
      <c r="M135" s="2">
        <v>2</v>
      </c>
      <c r="N135" s="4">
        <v>8.487268518518519E-2</v>
      </c>
      <c r="O135" s="19">
        <f t="shared" si="10"/>
        <v>205324</v>
      </c>
      <c r="P135" s="19">
        <f t="shared" si="11"/>
        <v>56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3</v>
      </c>
      <c r="K136" s="2">
        <v>11442</v>
      </c>
      <c r="L136" s="2">
        <v>87</v>
      </c>
      <c r="M136" s="2">
        <v>3</v>
      </c>
      <c r="N136" s="4">
        <v>0.13243055555555555</v>
      </c>
      <c r="O136" s="19">
        <f t="shared" si="10"/>
        <v>995454</v>
      </c>
      <c r="P136" s="19">
        <f t="shared" si="11"/>
        <v>261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2686</v>
      </c>
      <c r="L138" s="2">
        <v>11</v>
      </c>
      <c r="M138" s="2">
        <v>1</v>
      </c>
      <c r="N138" s="4">
        <v>3.1087962962962963E-2</v>
      </c>
      <c r="O138" s="19">
        <f t="shared" ref="O138:O144" si="12">K138*L138</f>
        <v>29546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4</v>
      </c>
      <c r="K139" s="2">
        <v>7547</v>
      </c>
      <c r="L139" s="2">
        <v>372</v>
      </c>
      <c r="M139" s="2">
        <v>4</v>
      </c>
      <c r="N139" s="4">
        <v>8.7349537037037031E-2</v>
      </c>
      <c r="O139" s="19">
        <f t="shared" si="12"/>
        <v>2807484</v>
      </c>
      <c r="P139" s="19">
        <f t="shared" si="13"/>
        <v>1488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1</v>
      </c>
      <c r="K140" s="2">
        <v>1075</v>
      </c>
      <c r="L140" s="2">
        <v>1</v>
      </c>
      <c r="M140" s="2">
        <v>1</v>
      </c>
      <c r="N140" s="4">
        <v>1.2442129629629629E-2</v>
      </c>
      <c r="O140" s="19">
        <f t="shared" si="12"/>
        <v>1075</v>
      </c>
      <c r="P140" s="19">
        <f t="shared" si="13"/>
        <v>1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3763</v>
      </c>
      <c r="L141" s="2">
        <v>1</v>
      </c>
      <c r="M141" s="2">
        <v>1</v>
      </c>
      <c r="N141" s="4">
        <v>4.355324074074074E-2</v>
      </c>
      <c r="O141" s="19">
        <f t="shared" si="12"/>
        <v>3763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4</v>
      </c>
      <c r="K142" s="2">
        <v>8357</v>
      </c>
      <c r="L142" s="2">
        <v>124</v>
      </c>
      <c r="M142" s="2">
        <v>4</v>
      </c>
      <c r="N142" s="4">
        <v>9.6724537037037039E-2</v>
      </c>
      <c r="O142" s="19">
        <f t="shared" si="12"/>
        <v>1036268</v>
      </c>
      <c r="P142" s="19">
        <f t="shared" si="13"/>
        <v>496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1620</v>
      </c>
      <c r="L143" s="2">
        <v>185</v>
      </c>
      <c r="M143" s="2">
        <v>1</v>
      </c>
      <c r="N143" s="4">
        <v>1.8749999999999999E-2</v>
      </c>
      <c r="O143" s="19">
        <f t="shared" si="12"/>
        <v>299700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1240</v>
      </c>
      <c r="L144" s="2">
        <v>1</v>
      </c>
      <c r="M144" s="2">
        <v>1</v>
      </c>
      <c r="N144" s="4">
        <v>1.4351851851851852E-2</v>
      </c>
      <c r="O144" s="19">
        <f t="shared" si="12"/>
        <v>1240</v>
      </c>
      <c r="P144" s="19">
        <f t="shared" si="13"/>
        <v>1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167</v>
      </c>
      <c r="K145" s="25">
        <f>SUM(K73:K144)</f>
        <v>447425</v>
      </c>
      <c r="L145" s="25">
        <f>SUM(L73:L144)</f>
        <v>6117</v>
      </c>
      <c r="O145" s="27">
        <f>SUM(O73:O144)/$L$145/86400</f>
        <v>0.1073713550275795</v>
      </c>
      <c r="P145" s="33">
        <f>SUM(P73:P144)/$L$145</f>
        <v>3.5002452182442374</v>
      </c>
      <c r="Q145" s="29">
        <f>1-O145/30</f>
        <v>0.996420954832414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2</v>
      </c>
      <c r="K147" s="2">
        <v>3624</v>
      </c>
      <c r="L147" s="2">
        <v>232</v>
      </c>
      <c r="M147" s="2">
        <v>2</v>
      </c>
      <c r="N147" s="4">
        <v>4.1944444444444444E-2</v>
      </c>
      <c r="O147" s="19">
        <f>K147*L147</f>
        <v>840768</v>
      </c>
      <c r="P147" s="19">
        <f>J147*L147</f>
        <v>464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2385</v>
      </c>
      <c r="L148" s="2">
        <v>187</v>
      </c>
      <c r="M148" s="2">
        <v>1</v>
      </c>
      <c r="N148" s="4">
        <v>2.7604166666666666E-2</v>
      </c>
      <c r="O148" s="19">
        <f t="shared" ref="O148:O199" si="14">K148*L148</f>
        <v>445995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1140</v>
      </c>
      <c r="L149" s="2">
        <v>1</v>
      </c>
      <c r="M149" s="2">
        <v>1</v>
      </c>
      <c r="N149" s="4">
        <v>1.3194444444444444E-2</v>
      </c>
      <c r="O149" s="19">
        <f t="shared" si="14"/>
        <v>1140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1</v>
      </c>
      <c r="K151" s="2">
        <v>4590</v>
      </c>
      <c r="L151" s="2">
        <v>47</v>
      </c>
      <c r="M151" s="2">
        <v>1</v>
      </c>
      <c r="N151" s="4">
        <v>5.3124999999999999E-2</v>
      </c>
      <c r="O151" s="19">
        <f t="shared" si="14"/>
        <v>215730</v>
      </c>
      <c r="P151" s="19">
        <f t="shared" si="15"/>
        <v>47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1</v>
      </c>
      <c r="K152" s="2">
        <v>3480</v>
      </c>
      <c r="L152" s="2">
        <v>5</v>
      </c>
      <c r="M152" s="2">
        <v>1</v>
      </c>
      <c r="N152" s="4">
        <v>4.027777777777778E-2</v>
      </c>
      <c r="O152" s="19">
        <f t="shared" si="14"/>
        <v>17400</v>
      </c>
      <c r="P152" s="19">
        <f t="shared" si="15"/>
        <v>5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2</v>
      </c>
      <c r="K153" s="2">
        <v>5592</v>
      </c>
      <c r="L153" s="2">
        <v>12</v>
      </c>
      <c r="M153" s="2">
        <v>2</v>
      </c>
      <c r="N153" s="4">
        <v>6.4722222222222223E-2</v>
      </c>
      <c r="O153" s="19">
        <f t="shared" si="14"/>
        <v>67104</v>
      </c>
      <c r="P153" s="19">
        <f t="shared" si="15"/>
        <v>24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3</v>
      </c>
      <c r="K154" s="2">
        <v>4900</v>
      </c>
      <c r="L154" s="2">
        <v>5</v>
      </c>
      <c r="M154" s="2">
        <v>3</v>
      </c>
      <c r="N154" s="4">
        <v>5.6712962962962965E-2</v>
      </c>
      <c r="O154" s="19">
        <f t="shared" si="14"/>
        <v>24500</v>
      </c>
      <c r="P154" s="19">
        <f t="shared" si="15"/>
        <v>15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4</v>
      </c>
      <c r="K155" s="2">
        <v>4851</v>
      </c>
      <c r="L155" s="2">
        <v>22</v>
      </c>
      <c r="M155" s="2">
        <v>4</v>
      </c>
      <c r="N155" s="4">
        <v>5.6145833333333332E-2</v>
      </c>
      <c r="O155" s="19">
        <f t="shared" si="14"/>
        <v>106722</v>
      </c>
      <c r="P155" s="19">
        <f t="shared" si="15"/>
        <v>88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2</v>
      </c>
      <c r="K157" s="2">
        <v>5116</v>
      </c>
      <c r="L157" s="2">
        <v>4</v>
      </c>
      <c r="M157" s="2">
        <v>2</v>
      </c>
      <c r="N157" s="4">
        <v>5.921296296296296E-2</v>
      </c>
      <c r="O157" s="19">
        <f t="shared" si="14"/>
        <v>20464</v>
      </c>
      <c r="P157" s="19">
        <f t="shared" si="15"/>
        <v>8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1</v>
      </c>
      <c r="K158" s="2">
        <v>3102</v>
      </c>
      <c r="L158" s="2">
        <v>63</v>
      </c>
      <c r="M158" s="2">
        <v>1</v>
      </c>
      <c r="N158" s="4">
        <v>3.5902777777777777E-2</v>
      </c>
      <c r="O158" s="19">
        <f t="shared" si="14"/>
        <v>195426</v>
      </c>
      <c r="P158" s="19">
        <f t="shared" si="15"/>
        <v>63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1</v>
      </c>
      <c r="K159" s="2">
        <v>3160</v>
      </c>
      <c r="L159" s="2">
        <v>302</v>
      </c>
      <c r="M159" s="2">
        <v>1</v>
      </c>
      <c r="N159" s="4">
        <v>3.6574074074074071E-2</v>
      </c>
      <c r="O159" s="19">
        <f t="shared" si="14"/>
        <v>954320</v>
      </c>
      <c r="P159" s="19">
        <f t="shared" si="15"/>
        <v>302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1</v>
      </c>
      <c r="K160" s="2">
        <v>4443</v>
      </c>
      <c r="L160" s="2">
        <v>1</v>
      </c>
      <c r="M160" s="2">
        <v>1</v>
      </c>
      <c r="N160" s="4">
        <v>5.1423611111111114E-2</v>
      </c>
      <c r="O160" s="19">
        <f t="shared" si="14"/>
        <v>4443</v>
      </c>
      <c r="P160" s="19">
        <f t="shared" si="15"/>
        <v>1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4</v>
      </c>
      <c r="K161" s="2">
        <v>11696</v>
      </c>
      <c r="L161" s="2">
        <v>116</v>
      </c>
      <c r="M161" s="2">
        <v>4</v>
      </c>
      <c r="N161" s="4">
        <v>0.13537037037037036</v>
      </c>
      <c r="O161" s="19">
        <f t="shared" si="14"/>
        <v>1356736</v>
      </c>
      <c r="P161" s="19">
        <f t="shared" si="15"/>
        <v>464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2563</v>
      </c>
      <c r="L162" s="2">
        <v>1188</v>
      </c>
      <c r="M162" s="2">
        <v>2</v>
      </c>
      <c r="N162" s="4">
        <v>2.9664351851851851E-2</v>
      </c>
      <c r="O162" s="19">
        <f t="shared" si="14"/>
        <v>3044844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1960</v>
      </c>
      <c r="L163" s="2">
        <v>1</v>
      </c>
      <c r="M163" s="2">
        <v>1</v>
      </c>
      <c r="N163" s="4">
        <v>2.2685185185185187E-2</v>
      </c>
      <c r="O163" s="19">
        <f t="shared" si="14"/>
        <v>1960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2</v>
      </c>
      <c r="K164" s="2">
        <v>2169</v>
      </c>
      <c r="L164" s="2">
        <v>154</v>
      </c>
      <c r="M164" s="2">
        <v>2</v>
      </c>
      <c r="N164" s="4">
        <v>2.5104166666666667E-2</v>
      </c>
      <c r="O164" s="19">
        <f t="shared" si="14"/>
        <v>334026</v>
      </c>
      <c r="P164" s="19">
        <f t="shared" si="15"/>
        <v>308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4252</v>
      </c>
      <c r="L165" s="2">
        <v>216</v>
      </c>
      <c r="M165" s="2">
        <v>3</v>
      </c>
      <c r="N165" s="4">
        <v>4.9212962962962965E-2</v>
      </c>
      <c r="O165" s="19">
        <f t="shared" si="14"/>
        <v>918432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2100</v>
      </c>
      <c r="L166" s="2">
        <v>11</v>
      </c>
      <c r="M166" s="2">
        <v>1</v>
      </c>
      <c r="N166" s="4">
        <v>2.4305555555555556E-2</v>
      </c>
      <c r="O166" s="19">
        <f t="shared" si="14"/>
        <v>23100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0</v>
      </c>
      <c r="K167" s="2">
        <v>0</v>
      </c>
      <c r="L167" s="2">
        <v>55</v>
      </c>
      <c r="M167" s="2">
        <v>0</v>
      </c>
      <c r="N167" s="4">
        <v>0</v>
      </c>
      <c r="O167" s="19">
        <f t="shared" si="14"/>
        <v>0</v>
      </c>
      <c r="P167" s="19">
        <f t="shared" si="15"/>
        <v>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1</v>
      </c>
      <c r="K168" s="2">
        <v>1220</v>
      </c>
      <c r="L168" s="2">
        <v>100</v>
      </c>
      <c r="M168" s="2">
        <v>1</v>
      </c>
      <c r="N168" s="4">
        <v>1.412037037037037E-2</v>
      </c>
      <c r="O168" s="19">
        <f t="shared" si="14"/>
        <v>122000</v>
      </c>
      <c r="P168" s="19">
        <f t="shared" si="15"/>
        <v>100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7</v>
      </c>
      <c r="K169" s="2">
        <v>19656</v>
      </c>
      <c r="L169" s="2">
        <v>26</v>
      </c>
      <c r="M169" s="2">
        <v>7</v>
      </c>
      <c r="N169" s="4">
        <v>0.22750000000000001</v>
      </c>
      <c r="O169" s="19">
        <f t="shared" si="14"/>
        <v>511056</v>
      </c>
      <c r="P169" s="19">
        <f t="shared" si="15"/>
        <v>182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3882</v>
      </c>
      <c r="L170" s="2">
        <v>79</v>
      </c>
      <c r="M170" s="2">
        <v>2</v>
      </c>
      <c r="N170" s="4">
        <v>4.4930555555555557E-2</v>
      </c>
      <c r="O170" s="19">
        <f t="shared" si="14"/>
        <v>306678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1</v>
      </c>
      <c r="K171" s="2">
        <v>2032</v>
      </c>
      <c r="L171" s="2">
        <v>31</v>
      </c>
      <c r="M171" s="2">
        <v>1</v>
      </c>
      <c r="N171" s="4">
        <v>2.3518518518518518E-2</v>
      </c>
      <c r="O171" s="19">
        <f t="shared" si="14"/>
        <v>62992</v>
      </c>
      <c r="P171" s="19">
        <f t="shared" si="15"/>
        <v>31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3</v>
      </c>
      <c r="K172" s="2">
        <v>6941</v>
      </c>
      <c r="L172" s="2">
        <v>2</v>
      </c>
      <c r="M172" s="2">
        <v>3</v>
      </c>
      <c r="N172" s="4">
        <v>8.0335648148148142E-2</v>
      </c>
      <c r="O172" s="19">
        <f t="shared" si="14"/>
        <v>13882</v>
      </c>
      <c r="P172" s="19">
        <f t="shared" si="15"/>
        <v>6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2670</v>
      </c>
      <c r="L173" s="2">
        <v>1575</v>
      </c>
      <c r="M173" s="2">
        <v>1</v>
      </c>
      <c r="N173" s="4">
        <v>3.0902777777777779E-2</v>
      </c>
      <c r="O173" s="19">
        <f t="shared" si="14"/>
        <v>4205250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1</v>
      </c>
      <c r="K174" s="2">
        <v>1935</v>
      </c>
      <c r="L174" s="2">
        <v>1</v>
      </c>
      <c r="M174" s="2">
        <v>1</v>
      </c>
      <c r="N174" s="4">
        <v>2.2395833333333334E-2</v>
      </c>
      <c r="O174" s="19">
        <f t="shared" si="14"/>
        <v>1935</v>
      </c>
      <c r="P174" s="19">
        <f t="shared" si="15"/>
        <v>1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18488</v>
      </c>
      <c r="L176" s="2">
        <v>1</v>
      </c>
      <c r="M176" s="2">
        <v>4</v>
      </c>
      <c r="N176" s="4">
        <v>0.21398148148148149</v>
      </c>
      <c r="O176" s="19">
        <f t="shared" si="14"/>
        <v>18488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5</v>
      </c>
      <c r="K177" s="2">
        <v>8480</v>
      </c>
      <c r="L177" s="2">
        <v>672</v>
      </c>
      <c r="M177" s="2">
        <v>5</v>
      </c>
      <c r="N177" s="4">
        <v>9.8148148148148151E-2</v>
      </c>
      <c r="O177" s="19">
        <f t="shared" si="14"/>
        <v>5698560</v>
      </c>
      <c r="P177" s="19">
        <f t="shared" si="15"/>
        <v>3360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4</v>
      </c>
      <c r="K178" s="2">
        <v>6800</v>
      </c>
      <c r="L178" s="2">
        <v>859</v>
      </c>
      <c r="M178" s="2">
        <v>4</v>
      </c>
      <c r="N178" s="4">
        <v>7.8703703703703706E-2</v>
      </c>
      <c r="O178" s="19">
        <f t="shared" si="14"/>
        <v>5841200</v>
      </c>
      <c r="P178" s="19">
        <f t="shared" si="15"/>
        <v>3436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1</v>
      </c>
      <c r="K179" s="2">
        <v>1320</v>
      </c>
      <c r="L179" s="2">
        <v>1</v>
      </c>
      <c r="M179" s="2">
        <v>1</v>
      </c>
      <c r="N179" s="4">
        <v>1.5277777777777777E-2</v>
      </c>
      <c r="O179" s="19">
        <f t="shared" si="14"/>
        <v>1320</v>
      </c>
      <c r="P179" s="19">
        <f t="shared" si="15"/>
        <v>1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4207</v>
      </c>
      <c r="L180" s="2">
        <v>79</v>
      </c>
      <c r="M180" s="2">
        <v>2</v>
      </c>
      <c r="N180" s="4">
        <v>4.8692129629629627E-2</v>
      </c>
      <c r="O180" s="19">
        <f t="shared" si="14"/>
        <v>332353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1</v>
      </c>
      <c r="K181" s="2">
        <v>1563</v>
      </c>
      <c r="L181" s="2">
        <v>21</v>
      </c>
      <c r="M181" s="2">
        <v>1</v>
      </c>
      <c r="N181" s="4">
        <v>1.8090277777777778E-2</v>
      </c>
      <c r="O181" s="19">
        <f t="shared" si="14"/>
        <v>32823</v>
      </c>
      <c r="P181" s="19">
        <f t="shared" si="15"/>
        <v>21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2</v>
      </c>
      <c r="K182" s="2">
        <v>2806</v>
      </c>
      <c r="L182" s="2">
        <v>99</v>
      </c>
      <c r="M182" s="2">
        <v>2</v>
      </c>
      <c r="N182" s="4">
        <v>3.2476851851851854E-2</v>
      </c>
      <c r="O182" s="19">
        <f t="shared" si="14"/>
        <v>277794</v>
      </c>
      <c r="P182" s="19">
        <f t="shared" si="15"/>
        <v>198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8</v>
      </c>
      <c r="K183" s="2">
        <v>12858</v>
      </c>
      <c r="L183" s="2">
        <v>42</v>
      </c>
      <c r="M183" s="2">
        <v>8</v>
      </c>
      <c r="N183" s="4">
        <v>0.14881944444444445</v>
      </c>
      <c r="O183" s="19">
        <f t="shared" si="14"/>
        <v>540036</v>
      </c>
      <c r="P183" s="19">
        <f t="shared" si="15"/>
        <v>336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5</v>
      </c>
      <c r="K184" s="2">
        <v>8229</v>
      </c>
      <c r="L184" s="2">
        <v>19</v>
      </c>
      <c r="M184" s="2">
        <v>5</v>
      </c>
      <c r="N184" s="4">
        <v>9.5243055555555553E-2</v>
      </c>
      <c r="O184" s="19">
        <f t="shared" si="14"/>
        <v>156351</v>
      </c>
      <c r="P184" s="19">
        <f t="shared" si="15"/>
        <v>95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1</v>
      </c>
      <c r="K185" s="2">
        <v>1905</v>
      </c>
      <c r="L185" s="2">
        <v>3</v>
      </c>
      <c r="M185" s="2">
        <v>1</v>
      </c>
      <c r="N185" s="4">
        <v>2.2048611111111113E-2</v>
      </c>
      <c r="O185" s="19">
        <f t="shared" si="14"/>
        <v>5715</v>
      </c>
      <c r="P185" s="19">
        <f t="shared" si="15"/>
        <v>3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1</v>
      </c>
      <c r="K186" s="2">
        <v>2937</v>
      </c>
      <c r="L186" s="2">
        <v>82</v>
      </c>
      <c r="M186" s="2">
        <v>1</v>
      </c>
      <c r="N186" s="4">
        <v>3.3993055555555554E-2</v>
      </c>
      <c r="O186" s="19">
        <f t="shared" si="14"/>
        <v>240834</v>
      </c>
      <c r="P186" s="19">
        <f t="shared" si="15"/>
        <v>82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6</v>
      </c>
      <c r="K188" s="2">
        <v>19900</v>
      </c>
      <c r="L188" s="2">
        <v>23</v>
      </c>
      <c r="M188" s="2">
        <v>6</v>
      </c>
      <c r="N188" s="4">
        <v>0.23032407407407407</v>
      </c>
      <c r="O188" s="19">
        <f t="shared" si="14"/>
        <v>457700</v>
      </c>
      <c r="P188" s="19">
        <f t="shared" si="15"/>
        <v>138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1320</v>
      </c>
      <c r="L189" s="2">
        <v>220</v>
      </c>
      <c r="M189" s="2">
        <v>1</v>
      </c>
      <c r="N189" s="4">
        <v>1.5277777777777777E-2</v>
      </c>
      <c r="O189" s="19">
        <f t="shared" si="14"/>
        <v>290400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2</v>
      </c>
      <c r="K190" s="2">
        <v>3406</v>
      </c>
      <c r="L190" s="2">
        <v>268</v>
      </c>
      <c r="M190" s="2">
        <v>2</v>
      </c>
      <c r="N190" s="4">
        <v>3.9421296296296295E-2</v>
      </c>
      <c r="O190" s="19">
        <f t="shared" si="14"/>
        <v>912808</v>
      </c>
      <c r="P190" s="19">
        <f t="shared" si="15"/>
        <v>536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4</v>
      </c>
      <c r="K191" s="2">
        <v>9517</v>
      </c>
      <c r="L191" s="2">
        <v>110</v>
      </c>
      <c r="M191" s="2">
        <v>4</v>
      </c>
      <c r="N191" s="4">
        <v>0.11015046296296296</v>
      </c>
      <c r="O191" s="19">
        <f t="shared" si="14"/>
        <v>1046870</v>
      </c>
      <c r="P191" s="19">
        <f t="shared" si="15"/>
        <v>440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0</v>
      </c>
      <c r="K192" s="2">
        <v>0</v>
      </c>
      <c r="L192" s="2">
        <v>2</v>
      </c>
      <c r="M192" s="2">
        <v>0</v>
      </c>
      <c r="N192" s="4">
        <v>0</v>
      </c>
      <c r="O192" s="19">
        <f t="shared" si="14"/>
        <v>0</v>
      </c>
      <c r="P192" s="19">
        <f t="shared" si="15"/>
        <v>0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2</v>
      </c>
      <c r="K193" s="2">
        <v>3950</v>
      </c>
      <c r="L193" s="2">
        <v>52</v>
      </c>
      <c r="M193" s="2">
        <v>2</v>
      </c>
      <c r="N193" s="4">
        <v>4.5717592592592594E-2</v>
      </c>
      <c r="O193" s="19">
        <f t="shared" si="14"/>
        <v>205400</v>
      </c>
      <c r="P193" s="19">
        <f t="shared" si="15"/>
        <v>104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3</v>
      </c>
      <c r="K194" s="2">
        <v>3720</v>
      </c>
      <c r="L194" s="2">
        <v>8</v>
      </c>
      <c r="M194" s="2">
        <v>3</v>
      </c>
      <c r="N194" s="4">
        <v>4.3055555555555555E-2</v>
      </c>
      <c r="O194" s="19">
        <f t="shared" si="14"/>
        <v>29760</v>
      </c>
      <c r="P194" s="19">
        <f t="shared" si="15"/>
        <v>24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1</v>
      </c>
      <c r="K195" s="2">
        <v>5781</v>
      </c>
      <c r="L195" s="2">
        <v>1</v>
      </c>
      <c r="M195" s="2">
        <v>1</v>
      </c>
      <c r="N195" s="4">
        <v>6.6909722222222218E-2</v>
      </c>
      <c r="O195" s="19">
        <f t="shared" si="14"/>
        <v>5781</v>
      </c>
      <c r="P195" s="19">
        <f t="shared" si="15"/>
        <v>1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5</v>
      </c>
      <c r="K196" s="2">
        <v>11657</v>
      </c>
      <c r="L196" s="2">
        <v>615</v>
      </c>
      <c r="M196" s="2">
        <v>5</v>
      </c>
      <c r="N196" s="4">
        <v>0.13491898148148149</v>
      </c>
      <c r="O196" s="19">
        <f t="shared" si="14"/>
        <v>7169055</v>
      </c>
      <c r="P196" s="19">
        <f t="shared" si="15"/>
        <v>3075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1</v>
      </c>
      <c r="K197" s="2">
        <v>3874</v>
      </c>
      <c r="L197" s="2">
        <v>765</v>
      </c>
      <c r="M197" s="2">
        <v>1</v>
      </c>
      <c r="N197" s="4">
        <v>4.4837962962962961E-2</v>
      </c>
      <c r="O197" s="19">
        <f t="shared" si="14"/>
        <v>2963610</v>
      </c>
      <c r="P197" s="19">
        <f t="shared" si="15"/>
        <v>765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3254</v>
      </c>
      <c r="L198" s="2">
        <v>4077</v>
      </c>
      <c r="M198" s="2">
        <v>1</v>
      </c>
      <c r="N198" s="4">
        <v>3.7662037037037036E-2</v>
      </c>
      <c r="O198" s="19">
        <f t="shared" si="14"/>
        <v>13266558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2</v>
      </c>
      <c r="K199" s="2">
        <v>4484</v>
      </c>
      <c r="L199" s="2">
        <v>0</v>
      </c>
      <c r="M199" s="2">
        <v>2</v>
      </c>
      <c r="N199" s="4">
        <v>5.1898148148148152E-2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111</v>
      </c>
      <c r="K200" s="25">
        <f>SUM(K147:K199)</f>
        <v>249915</v>
      </c>
      <c r="L200" s="25">
        <f>SUM(L147:L199)</f>
        <v>12557</v>
      </c>
      <c r="O200" s="27">
        <f>SUM(O147:O199)/$L$200/86400</f>
        <v>4.9118905752730514E-2</v>
      </c>
      <c r="P200" s="33">
        <f>SUM(P147:P199)/$L$200</f>
        <v>1.9224337023174325</v>
      </c>
      <c r="Q200" s="29">
        <f>1-O200/30</f>
        <v>0.9983627031415756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12</v>
      </c>
      <c r="M203" s="1">
        <f t="shared" si="16"/>
        <v>226090</v>
      </c>
      <c r="N203" s="30">
        <f>SUM(P2:P9)/$L$10</f>
        <v>6.3153006733224978E-2</v>
      </c>
      <c r="O203" s="11">
        <f>SUM(O2:O9)/$L$10/86400</f>
        <v>1.8543074796412387E-2</v>
      </c>
      <c r="P203" s="11">
        <f>1-O203/30</f>
        <v>0.9993818975067863</v>
      </c>
      <c r="Q203" s="9">
        <f>P203*24</f>
        <v>23.985165540162871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508</v>
      </c>
      <c r="M204" s="1">
        <f t="shared" si="17"/>
        <v>602973</v>
      </c>
      <c r="N204" s="30">
        <f>SUM(P12:P70)/$L$71</f>
        <v>7.2992640506913959</v>
      </c>
      <c r="O204" s="11">
        <f>SUM(O12:O70)/$L$71/86400</f>
        <v>8.873629835282297E-2</v>
      </c>
      <c r="P204" s="11">
        <f t="shared" ref="P204:P206" si="18">1-O204/30</f>
        <v>0.99704212338823928</v>
      </c>
      <c r="Q204" s="9">
        <f t="shared" ref="Q204:Q206" si="19">P204*24</f>
        <v>23.929010961317744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167</v>
      </c>
      <c r="M205" s="1">
        <f>SUM(K73:K144)</f>
        <v>447425</v>
      </c>
      <c r="N205" s="30">
        <f>SUM(P73:P144)/$L$145</f>
        <v>3.5002452182442374</v>
      </c>
      <c r="O205" s="11">
        <f>SUM(O73:O144)/$L$145/86400</f>
        <v>0.1073713550275795</v>
      </c>
      <c r="P205" s="11">
        <f t="shared" si="18"/>
        <v>0.996420954832414</v>
      </c>
      <c r="Q205" s="9">
        <f t="shared" si="19"/>
        <v>23.914102915977935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111</v>
      </c>
      <c r="M206" s="1">
        <f>SUM(K147:K199)</f>
        <v>249915</v>
      </c>
      <c r="N206" s="30">
        <f>SUM(P147:P199)/$L$200</f>
        <v>1.9224337023174325</v>
      </c>
      <c r="O206" s="11">
        <f>SUM(O147:O199)/$L$200/86400</f>
        <v>4.9118905752730514E-2</v>
      </c>
      <c r="P206" s="11">
        <f t="shared" si="18"/>
        <v>0.9983627031415756</v>
      </c>
      <c r="Q206" s="9">
        <f t="shared" si="19"/>
        <v>23.960704875397816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798</v>
      </c>
      <c r="M207" s="13">
        <f t="shared" si="20"/>
        <v>1526403</v>
      </c>
      <c r="N207" s="31">
        <f>AVERAGE(N203:N206)</f>
        <v>3.1962739944965728</v>
      </c>
      <c r="O207" s="15">
        <f t="shared" ref="O207:Q207" si="21">AVERAGE(O203:O206)</f>
        <v>6.5942408482386347E-2</v>
      </c>
      <c r="P207" s="15">
        <f t="shared" si="21"/>
        <v>0.99780191971725385</v>
      </c>
      <c r="Q207" s="14">
        <f t="shared" si="21"/>
        <v>23.947246073214089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E447-CF19-45EB-B258-A62CB8EB3492}">
  <dimension ref="A1:Q207"/>
  <sheetViews>
    <sheetView topLeftCell="G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1</v>
      </c>
      <c r="K4" s="2">
        <v>5760</v>
      </c>
      <c r="L4" s="2">
        <v>1</v>
      </c>
      <c r="M4" s="2">
        <v>1</v>
      </c>
      <c r="N4" s="4">
        <v>6.6666666666666666E-2</v>
      </c>
      <c r="O4" s="19">
        <f t="shared" si="0"/>
        <v>5760</v>
      </c>
      <c r="P4" s="19">
        <f t="shared" si="1"/>
        <v>1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28944</v>
      </c>
      <c r="L5" s="2">
        <v>4</v>
      </c>
      <c r="M5" s="2">
        <v>3</v>
      </c>
      <c r="N5" s="4">
        <v>0.33500000000000002</v>
      </c>
      <c r="O5" s="19">
        <f t="shared" si="0"/>
        <v>115776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3</v>
      </c>
      <c r="K6" s="2">
        <v>75360</v>
      </c>
      <c r="L6" s="2">
        <v>3</v>
      </c>
      <c r="M6" s="2">
        <v>3</v>
      </c>
      <c r="N6" s="4">
        <v>0.87222222222222223</v>
      </c>
      <c r="O6" s="19">
        <f t="shared" si="0"/>
        <v>226080</v>
      </c>
      <c r="P6" s="19">
        <f t="shared" si="1"/>
        <v>9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3</v>
      </c>
      <c r="K7" s="2">
        <v>60394</v>
      </c>
      <c r="L7" s="2">
        <v>63</v>
      </c>
      <c r="M7" s="2">
        <v>3</v>
      </c>
      <c r="N7" s="4">
        <v>0.69900462962962961</v>
      </c>
      <c r="O7" s="19">
        <f t="shared" si="0"/>
        <v>3804822</v>
      </c>
      <c r="P7" s="19">
        <f t="shared" si="1"/>
        <v>189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3</v>
      </c>
      <c r="K8" s="2">
        <v>41418</v>
      </c>
      <c r="L8" s="2">
        <v>3</v>
      </c>
      <c r="M8" s="2">
        <v>3</v>
      </c>
      <c r="N8" s="4">
        <v>0.479375</v>
      </c>
      <c r="O8" s="19">
        <f t="shared" si="0"/>
        <v>124254</v>
      </c>
      <c r="P8" s="19">
        <f t="shared" si="1"/>
        <v>9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1</v>
      </c>
      <c r="K9" s="2">
        <v>10891</v>
      </c>
      <c r="L9" s="2">
        <v>1</v>
      </c>
      <c r="M9" s="2">
        <v>1</v>
      </c>
      <c r="N9" s="4">
        <v>0.12605324074074073</v>
      </c>
      <c r="O9" s="19">
        <f t="shared" si="0"/>
        <v>10891</v>
      </c>
      <c r="P9" s="19">
        <f t="shared" si="1"/>
        <v>1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14</v>
      </c>
      <c r="K10" s="25">
        <f t="shared" si="2"/>
        <v>222767</v>
      </c>
      <c r="L10" s="25">
        <f t="shared" si="2"/>
        <v>4307</v>
      </c>
      <c r="M10" s="24"/>
      <c r="N10" s="26"/>
      <c r="O10" s="27">
        <f>SUM(O2:O9)/$L$10/86400</f>
        <v>1.1521895342637738E-2</v>
      </c>
      <c r="P10" s="28">
        <f>SUM(P2:P9)/$L$10</f>
        <v>5.1311817970745299E-2</v>
      </c>
      <c r="Q10" s="29">
        <f>1-O10/31</f>
        <v>0.99962832595668916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8</v>
      </c>
      <c r="K12" s="2">
        <v>28912</v>
      </c>
      <c r="L12" s="2">
        <v>3</v>
      </c>
      <c r="M12" s="2">
        <v>8</v>
      </c>
      <c r="N12" s="4">
        <v>0.33462962962962961</v>
      </c>
      <c r="O12" s="19">
        <f t="shared" ref="O12" si="3">K12*L12</f>
        <v>86736</v>
      </c>
      <c r="P12" s="19">
        <f t="shared" ref="P12" si="4">J12*L12</f>
        <v>24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4</v>
      </c>
      <c r="K13" s="2">
        <v>12129</v>
      </c>
      <c r="L13" s="2">
        <v>0</v>
      </c>
      <c r="M13" s="2">
        <v>4</v>
      </c>
      <c r="N13" s="4">
        <v>0.14038194444444443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5</v>
      </c>
      <c r="K14" s="2">
        <v>15143</v>
      </c>
      <c r="L14" s="2">
        <v>102</v>
      </c>
      <c r="M14" s="2">
        <v>5</v>
      </c>
      <c r="N14" s="4">
        <v>0.17526620370370372</v>
      </c>
      <c r="O14" s="19">
        <f t="shared" si="5"/>
        <v>1544586</v>
      </c>
      <c r="P14" s="19">
        <f t="shared" si="6"/>
        <v>510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5</v>
      </c>
      <c r="K15" s="2">
        <v>15137</v>
      </c>
      <c r="L15" s="2">
        <v>5</v>
      </c>
      <c r="M15" s="2">
        <v>5</v>
      </c>
      <c r="N15" s="4">
        <v>0.17519675925925926</v>
      </c>
      <c r="O15" s="19">
        <f t="shared" si="5"/>
        <v>75685</v>
      </c>
      <c r="P15" s="19">
        <f t="shared" si="6"/>
        <v>25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2</v>
      </c>
      <c r="K16" s="2">
        <v>1050</v>
      </c>
      <c r="L16" s="2">
        <v>85</v>
      </c>
      <c r="M16" s="2">
        <v>2</v>
      </c>
      <c r="N16" s="4">
        <v>1.2152777777777778E-2</v>
      </c>
      <c r="O16" s="19">
        <f t="shared" si="5"/>
        <v>89250</v>
      </c>
      <c r="P16" s="19">
        <f t="shared" si="6"/>
        <v>170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2</v>
      </c>
      <c r="K17" s="2">
        <v>1050</v>
      </c>
      <c r="L17" s="2">
        <v>4772</v>
      </c>
      <c r="M17" s="2">
        <v>2</v>
      </c>
      <c r="N17" s="4">
        <v>1.2152777777777778E-2</v>
      </c>
      <c r="O17" s="19">
        <f t="shared" si="5"/>
        <v>5010600</v>
      </c>
      <c r="P17" s="19">
        <f t="shared" si="6"/>
        <v>9544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2</v>
      </c>
      <c r="K18" s="2">
        <v>1050</v>
      </c>
      <c r="L18" s="2">
        <v>2104</v>
      </c>
      <c r="M18" s="2">
        <v>2</v>
      </c>
      <c r="N18" s="4">
        <v>1.2152777777777778E-2</v>
      </c>
      <c r="O18" s="19">
        <f t="shared" si="5"/>
        <v>2209200</v>
      </c>
      <c r="P18" s="19">
        <f t="shared" si="6"/>
        <v>4208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2</v>
      </c>
      <c r="K19" s="2">
        <v>1050</v>
      </c>
      <c r="L19" s="2">
        <v>1970</v>
      </c>
      <c r="M19" s="2">
        <v>2</v>
      </c>
      <c r="N19" s="4">
        <v>1.2152777777777778E-2</v>
      </c>
      <c r="O19" s="19">
        <f t="shared" si="5"/>
        <v>2068500</v>
      </c>
      <c r="P19" s="19">
        <f t="shared" si="6"/>
        <v>3940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6</v>
      </c>
      <c r="K20" s="2">
        <v>12302</v>
      </c>
      <c r="L20" s="2">
        <v>159</v>
      </c>
      <c r="M20" s="2">
        <v>6</v>
      </c>
      <c r="N20" s="4">
        <v>0.14238425925925927</v>
      </c>
      <c r="O20" s="19">
        <f t="shared" si="5"/>
        <v>1956018</v>
      </c>
      <c r="P20" s="19">
        <f t="shared" si="6"/>
        <v>954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4</v>
      </c>
      <c r="K22" s="2">
        <v>4210</v>
      </c>
      <c r="L22" s="2">
        <v>3901</v>
      </c>
      <c r="M22" s="2">
        <v>4</v>
      </c>
      <c r="N22" s="4">
        <v>4.8726851851851855E-2</v>
      </c>
      <c r="O22" s="19">
        <f t="shared" si="5"/>
        <v>16423210</v>
      </c>
      <c r="P22" s="19">
        <f t="shared" si="6"/>
        <v>15604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4</v>
      </c>
      <c r="K23" s="2">
        <v>4209</v>
      </c>
      <c r="L23" s="2">
        <v>1345</v>
      </c>
      <c r="M23" s="2">
        <v>4</v>
      </c>
      <c r="N23" s="4">
        <v>4.8715277777777781E-2</v>
      </c>
      <c r="O23" s="19">
        <f t="shared" si="5"/>
        <v>5661105</v>
      </c>
      <c r="P23" s="19">
        <f t="shared" si="6"/>
        <v>5380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2</v>
      </c>
      <c r="K26" s="2">
        <v>7920</v>
      </c>
      <c r="L26" s="2">
        <v>1</v>
      </c>
      <c r="M26" s="2">
        <v>2</v>
      </c>
      <c r="N26" s="4">
        <v>9.166666666666666E-2</v>
      </c>
      <c r="O26" s="19">
        <f t="shared" si="5"/>
        <v>7920</v>
      </c>
      <c r="P26" s="19">
        <f t="shared" si="6"/>
        <v>2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4</v>
      </c>
      <c r="K27" s="2">
        <v>5452</v>
      </c>
      <c r="L27" s="2">
        <v>972</v>
      </c>
      <c r="M27" s="2">
        <v>4</v>
      </c>
      <c r="N27" s="4">
        <v>6.3101851851851853E-2</v>
      </c>
      <c r="O27" s="19">
        <f t="shared" si="5"/>
        <v>5299344</v>
      </c>
      <c r="P27" s="19">
        <f t="shared" si="6"/>
        <v>3888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8</v>
      </c>
      <c r="K29" s="2">
        <v>6965</v>
      </c>
      <c r="L29" s="2">
        <v>19</v>
      </c>
      <c r="M29" s="2">
        <v>8</v>
      </c>
      <c r="N29" s="4">
        <v>8.0613425925925922E-2</v>
      </c>
      <c r="O29" s="19">
        <f t="shared" si="5"/>
        <v>132335</v>
      </c>
      <c r="P29" s="19">
        <f t="shared" si="6"/>
        <v>152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7</v>
      </c>
      <c r="K30" s="2">
        <v>10054</v>
      </c>
      <c r="L30" s="2">
        <v>2389</v>
      </c>
      <c r="M30" s="2">
        <v>7</v>
      </c>
      <c r="N30" s="4">
        <v>0.11636574074074074</v>
      </c>
      <c r="O30" s="19">
        <f t="shared" si="5"/>
        <v>24019006</v>
      </c>
      <c r="P30" s="19">
        <f t="shared" si="6"/>
        <v>16723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11</v>
      </c>
      <c r="K31" s="2">
        <v>13948</v>
      </c>
      <c r="L31" s="2">
        <v>41</v>
      </c>
      <c r="M31" s="2">
        <v>11</v>
      </c>
      <c r="N31" s="4">
        <v>0.16143518518518518</v>
      </c>
      <c r="O31" s="19">
        <f t="shared" si="5"/>
        <v>571868</v>
      </c>
      <c r="P31" s="19">
        <f t="shared" si="6"/>
        <v>451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6</v>
      </c>
      <c r="K34" s="2">
        <v>18555</v>
      </c>
      <c r="L34" s="2">
        <v>385</v>
      </c>
      <c r="M34" s="2">
        <v>6</v>
      </c>
      <c r="N34" s="4">
        <v>0.21475694444444443</v>
      </c>
      <c r="O34" s="19">
        <f t="shared" si="5"/>
        <v>7143675</v>
      </c>
      <c r="P34" s="19">
        <f t="shared" si="6"/>
        <v>2310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3</v>
      </c>
      <c r="K35" s="2">
        <v>2658</v>
      </c>
      <c r="L35" s="2">
        <v>1</v>
      </c>
      <c r="M35" s="2">
        <v>3</v>
      </c>
      <c r="N35" s="4">
        <v>3.0763888888888889E-2</v>
      </c>
      <c r="O35" s="19">
        <f t="shared" si="5"/>
        <v>2658</v>
      </c>
      <c r="P35" s="19">
        <f t="shared" si="6"/>
        <v>3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4</v>
      </c>
      <c r="K36" s="2">
        <v>5311</v>
      </c>
      <c r="L36" s="2">
        <v>854</v>
      </c>
      <c r="M36" s="2">
        <v>4</v>
      </c>
      <c r="N36" s="4">
        <v>6.1469907407407411E-2</v>
      </c>
      <c r="O36" s="19">
        <f t="shared" si="5"/>
        <v>4535594</v>
      </c>
      <c r="P36" s="19">
        <f t="shared" si="6"/>
        <v>3416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12</v>
      </c>
      <c r="K37" s="2">
        <v>49616</v>
      </c>
      <c r="L37" s="2">
        <v>1</v>
      </c>
      <c r="M37" s="2">
        <v>12</v>
      </c>
      <c r="N37" s="4">
        <v>0.57425925925925925</v>
      </c>
      <c r="O37" s="19">
        <f t="shared" si="5"/>
        <v>49616</v>
      </c>
      <c r="P37" s="19">
        <f t="shared" si="6"/>
        <v>12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5</v>
      </c>
      <c r="K38" s="2">
        <v>14477</v>
      </c>
      <c r="L38" s="2">
        <v>9</v>
      </c>
      <c r="M38" s="2">
        <v>5</v>
      </c>
      <c r="N38" s="4">
        <v>0.16755787037037037</v>
      </c>
      <c r="O38" s="19">
        <f t="shared" si="5"/>
        <v>130293</v>
      </c>
      <c r="P38" s="19">
        <f t="shared" si="6"/>
        <v>45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4</v>
      </c>
      <c r="K39" s="2">
        <v>4339</v>
      </c>
      <c r="L39" s="2">
        <v>1</v>
      </c>
      <c r="M39" s="2">
        <v>4</v>
      </c>
      <c r="N39" s="4">
        <v>5.0219907407407408E-2</v>
      </c>
      <c r="O39" s="19">
        <f t="shared" si="5"/>
        <v>4339</v>
      </c>
      <c r="P39" s="19">
        <f t="shared" si="6"/>
        <v>4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6</v>
      </c>
      <c r="K40" s="2">
        <v>7541</v>
      </c>
      <c r="L40" s="2">
        <v>220</v>
      </c>
      <c r="M40" s="2">
        <v>6</v>
      </c>
      <c r="N40" s="4">
        <v>8.728009259259259E-2</v>
      </c>
      <c r="O40" s="19">
        <f t="shared" si="5"/>
        <v>1659020</v>
      </c>
      <c r="P40" s="19">
        <f t="shared" si="6"/>
        <v>1320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11</v>
      </c>
      <c r="K42" s="2">
        <v>29393</v>
      </c>
      <c r="L42" s="2">
        <v>2</v>
      </c>
      <c r="M42" s="2">
        <v>11</v>
      </c>
      <c r="N42" s="4">
        <v>0.34019675925925924</v>
      </c>
      <c r="O42" s="19">
        <f t="shared" si="5"/>
        <v>58786</v>
      </c>
      <c r="P42" s="19">
        <f t="shared" si="6"/>
        <v>22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8</v>
      </c>
      <c r="K43" s="2">
        <v>10112</v>
      </c>
      <c r="L43" s="2">
        <v>12</v>
      </c>
      <c r="M43" s="2">
        <v>8</v>
      </c>
      <c r="N43" s="4">
        <v>0.11703703703703704</v>
      </c>
      <c r="O43" s="19">
        <f t="shared" si="5"/>
        <v>121344</v>
      </c>
      <c r="P43" s="19">
        <f t="shared" si="6"/>
        <v>96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2</v>
      </c>
      <c r="K44" s="2">
        <v>2272</v>
      </c>
      <c r="L44" s="2">
        <v>22</v>
      </c>
      <c r="M44" s="2">
        <v>2</v>
      </c>
      <c r="N44" s="4">
        <v>2.6296296296296297E-2</v>
      </c>
      <c r="O44" s="19">
        <f t="shared" si="5"/>
        <v>49984</v>
      </c>
      <c r="P44" s="19">
        <f t="shared" si="6"/>
        <v>44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3</v>
      </c>
      <c r="K45" s="2">
        <v>4656</v>
      </c>
      <c r="L45" s="2">
        <v>3</v>
      </c>
      <c r="M45" s="2">
        <v>3</v>
      </c>
      <c r="N45" s="4">
        <v>5.3888888888888889E-2</v>
      </c>
      <c r="O45" s="19">
        <f t="shared" si="5"/>
        <v>13968</v>
      </c>
      <c r="P45" s="19">
        <f t="shared" si="6"/>
        <v>9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11</v>
      </c>
      <c r="K46" s="2">
        <v>19316</v>
      </c>
      <c r="L46" s="2">
        <v>3</v>
      </c>
      <c r="M46" s="2">
        <v>11</v>
      </c>
      <c r="N46" s="4">
        <v>0.22356481481481483</v>
      </c>
      <c r="O46" s="19">
        <f t="shared" si="5"/>
        <v>57948</v>
      </c>
      <c r="P46" s="19">
        <f t="shared" si="6"/>
        <v>33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8</v>
      </c>
      <c r="K47" s="2">
        <v>13995</v>
      </c>
      <c r="L47" s="2">
        <v>37</v>
      </c>
      <c r="M47" s="2">
        <v>8</v>
      </c>
      <c r="N47" s="4">
        <v>0.16197916666666667</v>
      </c>
      <c r="O47" s="19">
        <f t="shared" si="5"/>
        <v>517815</v>
      </c>
      <c r="P47" s="19">
        <f t="shared" si="6"/>
        <v>296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5</v>
      </c>
      <c r="K48" s="2">
        <v>9560</v>
      </c>
      <c r="L48" s="2">
        <v>38</v>
      </c>
      <c r="M48" s="2">
        <v>5</v>
      </c>
      <c r="N48" s="4">
        <v>0.11064814814814815</v>
      </c>
      <c r="O48" s="19">
        <f t="shared" si="5"/>
        <v>363280</v>
      </c>
      <c r="P48" s="19">
        <f t="shared" si="6"/>
        <v>190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15</v>
      </c>
      <c r="K49" s="2">
        <v>18630</v>
      </c>
      <c r="L49" s="2">
        <v>1</v>
      </c>
      <c r="M49" s="2">
        <v>15</v>
      </c>
      <c r="N49" s="4">
        <v>0.21562500000000001</v>
      </c>
      <c r="O49" s="19">
        <f t="shared" si="5"/>
        <v>18630</v>
      </c>
      <c r="P49" s="19">
        <f t="shared" si="6"/>
        <v>15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1</v>
      </c>
      <c r="K50" s="2">
        <v>5135</v>
      </c>
      <c r="L50" s="2">
        <v>5</v>
      </c>
      <c r="M50" s="2">
        <v>1</v>
      </c>
      <c r="N50" s="4">
        <v>5.9432870370370372E-2</v>
      </c>
      <c r="O50" s="19">
        <f t="shared" si="5"/>
        <v>25675</v>
      </c>
      <c r="P50" s="19">
        <f t="shared" si="6"/>
        <v>5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54</v>
      </c>
      <c r="K51" s="2">
        <v>117893</v>
      </c>
      <c r="L51" s="2">
        <v>83</v>
      </c>
      <c r="M51" s="2">
        <v>54</v>
      </c>
      <c r="N51" s="4">
        <v>1.3645023148148148</v>
      </c>
      <c r="O51" s="19">
        <f t="shared" si="5"/>
        <v>9785119</v>
      </c>
      <c r="P51" s="19">
        <f t="shared" si="6"/>
        <v>4482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7</v>
      </c>
      <c r="K52" s="2">
        <v>17640</v>
      </c>
      <c r="L52" s="2">
        <v>12</v>
      </c>
      <c r="M52" s="2">
        <v>7</v>
      </c>
      <c r="N52" s="4">
        <v>0.20416666666666666</v>
      </c>
      <c r="O52" s="19">
        <f t="shared" si="5"/>
        <v>211680</v>
      </c>
      <c r="P52" s="19">
        <f t="shared" si="6"/>
        <v>84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6</v>
      </c>
      <c r="K53" s="2">
        <v>9981</v>
      </c>
      <c r="L53" s="2">
        <v>978</v>
      </c>
      <c r="M53" s="2">
        <v>6</v>
      </c>
      <c r="N53" s="4">
        <v>0.11552083333333334</v>
      </c>
      <c r="O53" s="19">
        <f t="shared" si="5"/>
        <v>9761418</v>
      </c>
      <c r="P53" s="19">
        <f t="shared" si="6"/>
        <v>5868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29</v>
      </c>
      <c r="K54" s="2">
        <v>41511</v>
      </c>
      <c r="L54" s="2">
        <v>1384</v>
      </c>
      <c r="M54" s="2">
        <v>29</v>
      </c>
      <c r="N54" s="4">
        <v>0.48045138888888889</v>
      </c>
      <c r="O54" s="19">
        <f t="shared" si="5"/>
        <v>57451224</v>
      </c>
      <c r="P54" s="19">
        <f t="shared" si="6"/>
        <v>40136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8</v>
      </c>
      <c r="K56" s="2">
        <v>8754</v>
      </c>
      <c r="L56" s="2">
        <v>22</v>
      </c>
      <c r="M56" s="2">
        <v>8</v>
      </c>
      <c r="N56" s="4">
        <v>0.10131944444444445</v>
      </c>
      <c r="O56" s="19">
        <f t="shared" si="5"/>
        <v>192588</v>
      </c>
      <c r="P56" s="19">
        <f t="shared" si="6"/>
        <v>176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4</v>
      </c>
      <c r="K57" s="2">
        <v>3616</v>
      </c>
      <c r="L57" s="2">
        <v>712</v>
      </c>
      <c r="M57" s="2">
        <v>4</v>
      </c>
      <c r="N57" s="4">
        <v>4.1851851851851848E-2</v>
      </c>
      <c r="O57" s="19">
        <f t="shared" si="5"/>
        <v>2574592</v>
      </c>
      <c r="P57" s="19">
        <f t="shared" si="6"/>
        <v>2848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22</v>
      </c>
      <c r="K58" s="2">
        <v>22325</v>
      </c>
      <c r="L58" s="2">
        <v>8</v>
      </c>
      <c r="M58" s="2">
        <v>22</v>
      </c>
      <c r="N58" s="4">
        <v>0.25839120370370372</v>
      </c>
      <c r="O58" s="19">
        <f t="shared" si="5"/>
        <v>178600</v>
      </c>
      <c r="P58" s="19">
        <f t="shared" si="6"/>
        <v>176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21</v>
      </c>
      <c r="K59" s="2">
        <v>57719</v>
      </c>
      <c r="L59" s="2">
        <v>2</v>
      </c>
      <c r="M59" s="2">
        <v>21</v>
      </c>
      <c r="N59" s="4">
        <v>0.66804398148148147</v>
      </c>
      <c r="O59" s="19">
        <f t="shared" si="5"/>
        <v>115438</v>
      </c>
      <c r="P59" s="19">
        <f t="shared" si="6"/>
        <v>42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9</v>
      </c>
      <c r="K60" s="2">
        <v>8302</v>
      </c>
      <c r="L60" s="2">
        <v>33</v>
      </c>
      <c r="M60" s="2">
        <v>9</v>
      </c>
      <c r="N60" s="4">
        <v>9.6087962962962958E-2</v>
      </c>
      <c r="O60" s="19">
        <f t="shared" si="5"/>
        <v>273966</v>
      </c>
      <c r="P60" s="19">
        <f t="shared" si="6"/>
        <v>297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19</v>
      </c>
      <c r="K62" s="2">
        <v>44378</v>
      </c>
      <c r="L62" s="2">
        <v>262</v>
      </c>
      <c r="M62" s="2">
        <v>19</v>
      </c>
      <c r="N62" s="4">
        <v>0.51363425925925921</v>
      </c>
      <c r="O62" s="19">
        <f t="shared" si="5"/>
        <v>11627036</v>
      </c>
      <c r="P62" s="19">
        <f t="shared" si="6"/>
        <v>4978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3</v>
      </c>
      <c r="K63" s="2">
        <v>4271</v>
      </c>
      <c r="L63" s="2">
        <v>504</v>
      </c>
      <c r="M63" s="2">
        <v>3</v>
      </c>
      <c r="N63" s="4">
        <v>4.943287037037037E-2</v>
      </c>
      <c r="O63" s="19">
        <f t="shared" si="5"/>
        <v>2152584</v>
      </c>
      <c r="P63" s="19">
        <f t="shared" si="6"/>
        <v>1512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22</v>
      </c>
      <c r="K64" s="2">
        <v>30839</v>
      </c>
      <c r="L64" s="2">
        <v>246</v>
      </c>
      <c r="M64" s="2">
        <v>22</v>
      </c>
      <c r="N64" s="4">
        <v>0.35693287037037036</v>
      </c>
      <c r="O64" s="19">
        <f t="shared" si="5"/>
        <v>7586394</v>
      </c>
      <c r="P64" s="19">
        <f t="shared" si="6"/>
        <v>5412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4</v>
      </c>
      <c r="K65" s="2">
        <v>4147</v>
      </c>
      <c r="L65" s="2">
        <v>115</v>
      </c>
      <c r="M65" s="2">
        <v>4</v>
      </c>
      <c r="N65" s="4">
        <v>4.7997685185185185E-2</v>
      </c>
      <c r="O65" s="19">
        <f t="shared" si="5"/>
        <v>476905</v>
      </c>
      <c r="P65" s="19">
        <f t="shared" si="6"/>
        <v>460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53468</v>
      </c>
      <c r="L67" s="2">
        <v>63</v>
      </c>
      <c r="M67" s="2">
        <v>5</v>
      </c>
      <c r="N67" s="4">
        <v>0.61884259259259256</v>
      </c>
      <c r="O67" s="19">
        <f t="shared" si="5"/>
        <v>3368484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4</v>
      </c>
      <c r="K68" s="2">
        <v>21239</v>
      </c>
      <c r="L68" s="2">
        <v>37</v>
      </c>
      <c r="M68" s="2">
        <v>4</v>
      </c>
      <c r="N68" s="4">
        <v>0.24582175925925925</v>
      </c>
      <c r="O68" s="19">
        <f t="shared" si="5"/>
        <v>785843</v>
      </c>
      <c r="P68" s="19">
        <f t="shared" si="6"/>
        <v>148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2</v>
      </c>
      <c r="K69" s="2">
        <v>2690</v>
      </c>
      <c r="L69" s="2">
        <v>182</v>
      </c>
      <c r="M69" s="2">
        <v>2</v>
      </c>
      <c r="N69" s="4">
        <v>3.1134259259259261E-2</v>
      </c>
      <c r="O69" s="19">
        <f t="shared" si="5"/>
        <v>489580</v>
      </c>
      <c r="P69" s="19">
        <f t="shared" si="6"/>
        <v>364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5</v>
      </c>
      <c r="K70" s="2">
        <v>21325</v>
      </c>
      <c r="L70" s="2">
        <v>1</v>
      </c>
      <c r="M70" s="2">
        <v>5</v>
      </c>
      <c r="N70" s="4">
        <v>0.24681712962962962</v>
      </c>
      <c r="O70" s="19">
        <f t="shared" si="5"/>
        <v>21325</v>
      </c>
      <c r="P70" s="19">
        <f t="shared" si="6"/>
        <v>5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404</v>
      </c>
      <c r="K71" s="25">
        <f t="shared" ref="K71:L71" si="7">SUM(K12:K70)</f>
        <v>826245</v>
      </c>
      <c r="L71" s="25">
        <f t="shared" si="7"/>
        <v>30301</v>
      </c>
      <c r="O71" s="27">
        <f>SUM(O12:O70)/$L$71/86400</f>
        <v>7.1413409837347994E-2</v>
      </c>
      <c r="P71" s="33">
        <f>SUM(P12:P70)/$L$71</f>
        <v>4.5113362595293882</v>
      </c>
      <c r="Q71" s="29">
        <f>1-O71/31</f>
        <v>0.99769634161815002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3</v>
      </c>
      <c r="K73" s="2">
        <v>11171</v>
      </c>
      <c r="L73" s="2">
        <v>15</v>
      </c>
      <c r="M73" s="2">
        <v>3</v>
      </c>
      <c r="N73" s="4">
        <v>0.12929398148148147</v>
      </c>
      <c r="O73" s="19">
        <f t="shared" ref="O73" si="8">K73*L73</f>
        <v>167565</v>
      </c>
      <c r="P73" s="19">
        <f t="shared" ref="P73" si="9">J73*L73</f>
        <v>45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2</v>
      </c>
      <c r="K74" s="2">
        <v>17276</v>
      </c>
      <c r="L74" s="2">
        <v>4</v>
      </c>
      <c r="M74" s="2">
        <v>2</v>
      </c>
      <c r="N74" s="4">
        <v>0.19995370370370372</v>
      </c>
      <c r="O74" s="19">
        <f t="shared" ref="O74:O137" si="10">K74*L74</f>
        <v>69104</v>
      </c>
      <c r="P74" s="19">
        <f t="shared" ref="P74:P137" si="11">J74*L74</f>
        <v>8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2</v>
      </c>
      <c r="K75" s="2">
        <v>12224</v>
      </c>
      <c r="L75" s="2">
        <v>1</v>
      </c>
      <c r="M75" s="2">
        <v>2</v>
      </c>
      <c r="N75" s="4">
        <v>0.14148148148148149</v>
      </c>
      <c r="O75" s="19">
        <f t="shared" si="10"/>
        <v>12224</v>
      </c>
      <c r="P75" s="19">
        <f t="shared" si="11"/>
        <v>2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7300</v>
      </c>
      <c r="L76" s="2">
        <v>1</v>
      </c>
      <c r="M76" s="2">
        <v>1</v>
      </c>
      <c r="N76" s="4">
        <v>8.4490740740740741E-2</v>
      </c>
      <c r="O76" s="19">
        <f t="shared" si="10"/>
        <v>7300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4653</v>
      </c>
      <c r="L77" s="2">
        <v>18</v>
      </c>
      <c r="M77" s="2">
        <v>1</v>
      </c>
      <c r="N77" s="4">
        <v>5.3854166666666668E-2</v>
      </c>
      <c r="O77" s="19">
        <f t="shared" si="10"/>
        <v>83754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5</v>
      </c>
      <c r="K78" s="2">
        <v>16988</v>
      </c>
      <c r="L78" s="2">
        <v>102</v>
      </c>
      <c r="M78" s="2">
        <v>5</v>
      </c>
      <c r="N78" s="4">
        <v>0.19662037037037036</v>
      </c>
      <c r="O78" s="19">
        <f t="shared" si="10"/>
        <v>1732776</v>
      </c>
      <c r="P78" s="19">
        <f t="shared" si="11"/>
        <v>510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3</v>
      </c>
      <c r="K79" s="2">
        <v>10832</v>
      </c>
      <c r="L79" s="2">
        <v>2</v>
      </c>
      <c r="M79" s="2">
        <v>3</v>
      </c>
      <c r="N79" s="4">
        <v>0.12537037037037038</v>
      </c>
      <c r="O79" s="19">
        <f t="shared" si="10"/>
        <v>21664</v>
      </c>
      <c r="P79" s="19">
        <f t="shared" si="11"/>
        <v>6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2750</v>
      </c>
      <c r="L80" s="2">
        <v>19</v>
      </c>
      <c r="M80" s="2">
        <v>1</v>
      </c>
      <c r="N80" s="4">
        <v>3.1828703703703706E-2</v>
      </c>
      <c r="O80" s="19">
        <f t="shared" si="10"/>
        <v>52250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4</v>
      </c>
      <c r="K81" s="2">
        <v>11977</v>
      </c>
      <c r="L81" s="2">
        <v>58</v>
      </c>
      <c r="M81" s="2">
        <v>4</v>
      </c>
      <c r="N81" s="4">
        <v>0.1386226851851852</v>
      </c>
      <c r="O81" s="19">
        <f t="shared" si="10"/>
        <v>694666</v>
      </c>
      <c r="P81" s="19">
        <f t="shared" si="11"/>
        <v>232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4</v>
      </c>
      <c r="K82" s="2">
        <v>17915</v>
      </c>
      <c r="L82" s="2">
        <v>62</v>
      </c>
      <c r="M82" s="2">
        <v>4</v>
      </c>
      <c r="N82" s="4">
        <v>0.20734953703703704</v>
      </c>
      <c r="O82" s="19">
        <f t="shared" si="10"/>
        <v>1110730</v>
      </c>
      <c r="P82" s="19">
        <f t="shared" si="11"/>
        <v>248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3</v>
      </c>
      <c r="K83" s="2">
        <v>9518</v>
      </c>
      <c r="L83" s="2">
        <v>24</v>
      </c>
      <c r="M83" s="2">
        <v>3</v>
      </c>
      <c r="N83" s="4">
        <v>0.11016203703703703</v>
      </c>
      <c r="O83" s="19">
        <f t="shared" si="10"/>
        <v>228432</v>
      </c>
      <c r="P83" s="19">
        <f t="shared" si="11"/>
        <v>72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4</v>
      </c>
      <c r="K84" s="2">
        <v>15792</v>
      </c>
      <c r="L84" s="2">
        <v>22</v>
      </c>
      <c r="M84" s="2">
        <v>4</v>
      </c>
      <c r="N84" s="4">
        <v>0.18277777777777779</v>
      </c>
      <c r="O84" s="19">
        <f t="shared" si="10"/>
        <v>347424</v>
      </c>
      <c r="P84" s="19">
        <f t="shared" si="11"/>
        <v>88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8864</v>
      </c>
      <c r="L86" s="2">
        <v>1</v>
      </c>
      <c r="M86" s="2">
        <v>1</v>
      </c>
      <c r="N86" s="4">
        <v>0.1025925925925926</v>
      </c>
      <c r="O86" s="19">
        <f t="shared" si="10"/>
        <v>8864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0</v>
      </c>
      <c r="K87" s="2">
        <v>0</v>
      </c>
      <c r="L87" s="2">
        <v>2</v>
      </c>
      <c r="M87" s="2">
        <v>0</v>
      </c>
      <c r="N87" s="4">
        <v>0</v>
      </c>
      <c r="O87" s="19">
        <f t="shared" si="10"/>
        <v>0</v>
      </c>
      <c r="P87" s="19">
        <f t="shared" si="11"/>
        <v>0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0</v>
      </c>
      <c r="K88" s="2">
        <v>0</v>
      </c>
      <c r="L88" s="2">
        <v>1</v>
      </c>
      <c r="M88" s="2">
        <v>0</v>
      </c>
      <c r="N88" s="4">
        <v>0</v>
      </c>
      <c r="O88" s="19">
        <f t="shared" si="10"/>
        <v>0</v>
      </c>
      <c r="P88" s="19">
        <f t="shared" si="11"/>
        <v>0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0</v>
      </c>
      <c r="K89" s="2">
        <v>0</v>
      </c>
      <c r="L89" s="2">
        <v>73</v>
      </c>
      <c r="M89" s="2">
        <v>0</v>
      </c>
      <c r="N89" s="4">
        <v>0</v>
      </c>
      <c r="O89" s="19">
        <f t="shared" si="10"/>
        <v>0</v>
      </c>
      <c r="P89" s="19">
        <f t="shared" si="11"/>
        <v>0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0</v>
      </c>
      <c r="K90" s="2">
        <v>0</v>
      </c>
      <c r="L90" s="2">
        <v>81</v>
      </c>
      <c r="M90" s="2">
        <v>0</v>
      </c>
      <c r="N90" s="4">
        <v>0</v>
      </c>
      <c r="O90" s="19">
        <f t="shared" si="10"/>
        <v>0</v>
      </c>
      <c r="P90" s="19">
        <f t="shared" si="11"/>
        <v>0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3</v>
      </c>
      <c r="K91" s="2">
        <v>14214</v>
      </c>
      <c r="L91" s="2">
        <v>158</v>
      </c>
      <c r="M91" s="2">
        <v>3</v>
      </c>
      <c r="N91" s="4">
        <v>0.16451388888888888</v>
      </c>
      <c r="O91" s="19">
        <f t="shared" si="10"/>
        <v>2245812</v>
      </c>
      <c r="P91" s="19">
        <f t="shared" si="11"/>
        <v>474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2363</v>
      </c>
      <c r="L92" s="2">
        <v>1</v>
      </c>
      <c r="M92" s="2">
        <v>1</v>
      </c>
      <c r="N92" s="4">
        <v>2.7349537037037037E-2</v>
      </c>
      <c r="O92" s="19">
        <f t="shared" si="10"/>
        <v>2363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4">
        <v>0</v>
      </c>
      <c r="O93" s="19">
        <f t="shared" si="10"/>
        <v>0</v>
      </c>
      <c r="P93" s="19">
        <f t="shared" si="11"/>
        <v>0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2</v>
      </c>
      <c r="K94" s="2">
        <v>3661</v>
      </c>
      <c r="L94" s="2">
        <v>56</v>
      </c>
      <c r="M94" s="2">
        <v>2</v>
      </c>
      <c r="N94" s="4">
        <v>4.2372685185185187E-2</v>
      </c>
      <c r="O94" s="19">
        <f t="shared" si="10"/>
        <v>205016</v>
      </c>
      <c r="P94" s="19">
        <f t="shared" si="11"/>
        <v>112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2</v>
      </c>
      <c r="K95" s="2">
        <v>3666</v>
      </c>
      <c r="L95" s="2">
        <v>81</v>
      </c>
      <c r="M95" s="2">
        <v>2</v>
      </c>
      <c r="N95" s="4">
        <v>4.2430555555555555E-2</v>
      </c>
      <c r="O95" s="19">
        <f t="shared" si="10"/>
        <v>296946</v>
      </c>
      <c r="P95" s="19">
        <f t="shared" si="11"/>
        <v>162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4</v>
      </c>
      <c r="K96" s="2">
        <v>17700</v>
      </c>
      <c r="L96" s="2">
        <v>96</v>
      </c>
      <c r="M96" s="2">
        <v>4</v>
      </c>
      <c r="N96" s="4">
        <v>0.2048611111111111</v>
      </c>
      <c r="O96" s="19">
        <f t="shared" si="10"/>
        <v>1699200</v>
      </c>
      <c r="P96" s="19">
        <f t="shared" si="11"/>
        <v>384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5</v>
      </c>
      <c r="K97" s="2">
        <v>13457</v>
      </c>
      <c r="L97" s="2">
        <v>1080</v>
      </c>
      <c r="M97" s="2">
        <v>5</v>
      </c>
      <c r="N97" s="4">
        <v>0.1557523148148148</v>
      </c>
      <c r="O97" s="19">
        <f t="shared" si="10"/>
        <v>14533560</v>
      </c>
      <c r="P97" s="19">
        <f t="shared" si="11"/>
        <v>5400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6</v>
      </c>
      <c r="K98" s="2">
        <v>22443</v>
      </c>
      <c r="L98" s="2">
        <v>171</v>
      </c>
      <c r="M98" s="2">
        <v>6</v>
      </c>
      <c r="N98" s="4">
        <v>0.25975694444444447</v>
      </c>
      <c r="O98" s="19">
        <f t="shared" si="10"/>
        <v>3837753</v>
      </c>
      <c r="P98" s="19">
        <f t="shared" si="11"/>
        <v>1026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7208</v>
      </c>
      <c r="L99" s="2">
        <v>24</v>
      </c>
      <c r="M99" s="2">
        <v>3</v>
      </c>
      <c r="N99" s="4">
        <v>8.3425925925925931E-2</v>
      </c>
      <c r="O99" s="19">
        <f t="shared" si="10"/>
        <v>172992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1</v>
      </c>
      <c r="K100" s="2">
        <v>4414</v>
      </c>
      <c r="L100" s="2">
        <v>598</v>
      </c>
      <c r="M100" s="2">
        <v>1</v>
      </c>
      <c r="N100" s="4">
        <v>5.108796296296296E-2</v>
      </c>
      <c r="O100" s="19">
        <f t="shared" si="10"/>
        <v>2639572</v>
      </c>
      <c r="P100" s="19">
        <f t="shared" si="11"/>
        <v>598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6598</v>
      </c>
      <c r="L101" s="2">
        <v>58</v>
      </c>
      <c r="M101" s="2">
        <v>2</v>
      </c>
      <c r="N101" s="4">
        <v>7.6365740740740734E-2</v>
      </c>
      <c r="O101" s="19">
        <f t="shared" si="10"/>
        <v>382684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6697</v>
      </c>
      <c r="L102" s="2">
        <v>180</v>
      </c>
      <c r="M102" s="2">
        <v>2</v>
      </c>
      <c r="N102" s="4">
        <v>7.751157407407408E-2</v>
      </c>
      <c r="O102" s="19">
        <f t="shared" si="10"/>
        <v>1205460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2</v>
      </c>
      <c r="K104" s="2">
        <v>5221</v>
      </c>
      <c r="L104" s="2">
        <v>137</v>
      </c>
      <c r="M104" s="2">
        <v>2</v>
      </c>
      <c r="N104" s="4">
        <v>6.0428240740740741E-2</v>
      </c>
      <c r="O104" s="19">
        <f t="shared" si="10"/>
        <v>715277</v>
      </c>
      <c r="P104" s="19">
        <f t="shared" si="11"/>
        <v>274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1</v>
      </c>
      <c r="K105" s="2">
        <v>2943</v>
      </c>
      <c r="L105" s="2">
        <v>113</v>
      </c>
      <c r="M105" s="2">
        <v>1</v>
      </c>
      <c r="N105" s="4">
        <v>3.4062500000000002E-2</v>
      </c>
      <c r="O105" s="19">
        <f t="shared" si="10"/>
        <v>332559</v>
      </c>
      <c r="P105" s="19">
        <f t="shared" si="11"/>
        <v>113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1543</v>
      </c>
      <c r="L106" s="2">
        <v>21</v>
      </c>
      <c r="M106" s="2">
        <v>1</v>
      </c>
      <c r="N106" s="4">
        <v>1.7858796296296296E-2</v>
      </c>
      <c r="O106" s="19">
        <f t="shared" si="10"/>
        <v>32403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2</v>
      </c>
      <c r="K107" s="2">
        <v>4855</v>
      </c>
      <c r="L107" s="2">
        <v>94</v>
      </c>
      <c r="M107" s="2">
        <v>2</v>
      </c>
      <c r="N107" s="4">
        <v>5.6192129629629627E-2</v>
      </c>
      <c r="O107" s="19">
        <f t="shared" si="10"/>
        <v>456370</v>
      </c>
      <c r="P107" s="19">
        <f t="shared" si="11"/>
        <v>188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1</v>
      </c>
      <c r="K108" s="2">
        <v>2085</v>
      </c>
      <c r="L108" s="2">
        <v>51</v>
      </c>
      <c r="M108" s="2">
        <v>1</v>
      </c>
      <c r="N108" s="4">
        <v>2.4131944444444445E-2</v>
      </c>
      <c r="O108" s="19">
        <f t="shared" si="10"/>
        <v>106335</v>
      </c>
      <c r="P108" s="19">
        <f t="shared" si="11"/>
        <v>51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0</v>
      </c>
      <c r="K109" s="2">
        <v>0</v>
      </c>
      <c r="L109" s="2">
        <v>64</v>
      </c>
      <c r="M109" s="2">
        <v>0</v>
      </c>
      <c r="N109" s="4">
        <v>0</v>
      </c>
      <c r="O109" s="19">
        <f t="shared" si="10"/>
        <v>0</v>
      </c>
      <c r="P109" s="19">
        <f t="shared" si="11"/>
        <v>0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2</v>
      </c>
      <c r="K110" s="2">
        <v>4204</v>
      </c>
      <c r="L110" s="2">
        <v>24</v>
      </c>
      <c r="M110" s="2">
        <v>2</v>
      </c>
      <c r="N110" s="4">
        <v>4.8657407407407406E-2</v>
      </c>
      <c r="O110" s="19">
        <f t="shared" si="10"/>
        <v>100896</v>
      </c>
      <c r="P110" s="19">
        <f t="shared" si="11"/>
        <v>48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3</v>
      </c>
      <c r="K111" s="2">
        <v>8376</v>
      </c>
      <c r="L111" s="2">
        <v>8</v>
      </c>
      <c r="M111" s="2">
        <v>3</v>
      </c>
      <c r="N111" s="4">
        <v>9.6944444444444444E-2</v>
      </c>
      <c r="O111" s="19">
        <f t="shared" si="10"/>
        <v>67008</v>
      </c>
      <c r="P111" s="19">
        <f t="shared" si="11"/>
        <v>24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1</v>
      </c>
      <c r="K112" s="2">
        <v>2024</v>
      </c>
      <c r="L112" s="2">
        <v>5</v>
      </c>
      <c r="M112" s="2">
        <v>1</v>
      </c>
      <c r="N112" s="4">
        <v>2.3425925925925926E-2</v>
      </c>
      <c r="O112" s="19">
        <f t="shared" si="10"/>
        <v>10120</v>
      </c>
      <c r="P112" s="19">
        <f t="shared" si="11"/>
        <v>5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4</v>
      </c>
      <c r="K113" s="2">
        <v>12115</v>
      </c>
      <c r="L113" s="2">
        <v>97</v>
      </c>
      <c r="M113" s="2">
        <v>4</v>
      </c>
      <c r="N113" s="4">
        <v>0.14021990740740742</v>
      </c>
      <c r="O113" s="19">
        <f t="shared" si="10"/>
        <v>1175155</v>
      </c>
      <c r="P113" s="19">
        <f t="shared" si="11"/>
        <v>388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3</v>
      </c>
      <c r="K114" s="2">
        <v>6656</v>
      </c>
      <c r="L114" s="2">
        <v>9</v>
      </c>
      <c r="M114" s="2">
        <v>3</v>
      </c>
      <c r="N114" s="4">
        <v>7.7037037037037043E-2</v>
      </c>
      <c r="O114" s="19">
        <f t="shared" si="10"/>
        <v>59904</v>
      </c>
      <c r="P114" s="19">
        <f t="shared" si="11"/>
        <v>27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2</v>
      </c>
      <c r="K115" s="2">
        <v>4846</v>
      </c>
      <c r="L115" s="2">
        <v>2</v>
      </c>
      <c r="M115" s="2">
        <v>2</v>
      </c>
      <c r="N115" s="4">
        <v>5.6087962962962964E-2</v>
      </c>
      <c r="O115" s="19">
        <f t="shared" si="10"/>
        <v>9692</v>
      </c>
      <c r="P115" s="19">
        <f t="shared" si="11"/>
        <v>4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0</v>
      </c>
      <c r="K117" s="2">
        <v>0</v>
      </c>
      <c r="L117" s="2">
        <v>1</v>
      </c>
      <c r="M117" s="2">
        <v>0</v>
      </c>
      <c r="N117" s="4">
        <v>0</v>
      </c>
      <c r="O117" s="19">
        <f t="shared" si="10"/>
        <v>0</v>
      </c>
      <c r="P117" s="19">
        <f t="shared" si="11"/>
        <v>0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4</v>
      </c>
      <c r="K118" s="2">
        <v>9178</v>
      </c>
      <c r="L118" s="2">
        <v>8</v>
      </c>
      <c r="M118" s="2">
        <v>4</v>
      </c>
      <c r="N118" s="4">
        <v>0.10622685185185185</v>
      </c>
      <c r="O118" s="19">
        <f t="shared" si="10"/>
        <v>73424</v>
      </c>
      <c r="P118" s="19">
        <f t="shared" si="11"/>
        <v>32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2628</v>
      </c>
      <c r="L119" s="2">
        <v>39</v>
      </c>
      <c r="M119" s="2">
        <v>1</v>
      </c>
      <c r="N119" s="4">
        <v>3.0416666666666668E-2</v>
      </c>
      <c r="O119" s="19">
        <f t="shared" si="10"/>
        <v>102492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3</v>
      </c>
      <c r="K120" s="2">
        <v>5551</v>
      </c>
      <c r="L120" s="2">
        <v>238</v>
      </c>
      <c r="M120" s="2">
        <v>3</v>
      </c>
      <c r="N120" s="4">
        <v>6.4247685185185185E-2</v>
      </c>
      <c r="O120" s="19">
        <f t="shared" si="10"/>
        <v>1321138</v>
      </c>
      <c r="P120" s="19">
        <f t="shared" si="11"/>
        <v>714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1</v>
      </c>
      <c r="K121" s="2">
        <v>4264</v>
      </c>
      <c r="L121" s="2">
        <v>157</v>
      </c>
      <c r="M121" s="2">
        <v>1</v>
      </c>
      <c r="N121" s="4">
        <v>4.9351851851851855E-2</v>
      </c>
      <c r="O121" s="19">
        <f t="shared" si="10"/>
        <v>669448</v>
      </c>
      <c r="P121" s="19">
        <f t="shared" si="11"/>
        <v>157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1</v>
      </c>
      <c r="K122" s="2">
        <v>3677</v>
      </c>
      <c r="L122" s="2">
        <v>165</v>
      </c>
      <c r="M122" s="2">
        <v>1</v>
      </c>
      <c r="N122" s="4">
        <v>4.2557870370370371E-2</v>
      </c>
      <c r="O122" s="19">
        <f t="shared" si="10"/>
        <v>606705</v>
      </c>
      <c r="P122" s="19">
        <f t="shared" si="11"/>
        <v>165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1</v>
      </c>
      <c r="K123" s="2">
        <v>4838</v>
      </c>
      <c r="L123" s="2">
        <v>45</v>
      </c>
      <c r="M123" s="2">
        <v>1</v>
      </c>
      <c r="N123" s="4">
        <v>5.5995370370370369E-2</v>
      </c>
      <c r="O123" s="19">
        <f t="shared" si="10"/>
        <v>217710</v>
      </c>
      <c r="P123" s="19">
        <f t="shared" si="11"/>
        <v>45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1</v>
      </c>
      <c r="K124" s="2">
        <v>4675</v>
      </c>
      <c r="L124" s="2">
        <v>48</v>
      </c>
      <c r="M124" s="2">
        <v>1</v>
      </c>
      <c r="N124" s="4">
        <v>5.4108796296296294E-2</v>
      </c>
      <c r="O124" s="19">
        <f t="shared" si="10"/>
        <v>224400</v>
      </c>
      <c r="P124" s="19">
        <f t="shared" si="11"/>
        <v>48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4080</v>
      </c>
      <c r="L126" s="2">
        <v>7</v>
      </c>
      <c r="M126" s="2">
        <v>1</v>
      </c>
      <c r="N126" s="4">
        <v>4.7222222222222221E-2</v>
      </c>
      <c r="O126" s="19">
        <f t="shared" si="10"/>
        <v>28560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4050</v>
      </c>
      <c r="L127" s="2">
        <v>8</v>
      </c>
      <c r="M127" s="2">
        <v>1</v>
      </c>
      <c r="N127" s="4">
        <v>4.6875E-2</v>
      </c>
      <c r="O127" s="19">
        <f t="shared" si="10"/>
        <v>32400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4028</v>
      </c>
      <c r="L128" s="2">
        <v>33</v>
      </c>
      <c r="M128" s="2">
        <v>1</v>
      </c>
      <c r="N128" s="4">
        <v>4.6620370370370368E-2</v>
      </c>
      <c r="O128" s="19">
        <f t="shared" si="10"/>
        <v>132924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3383</v>
      </c>
      <c r="L129" s="2">
        <v>36</v>
      </c>
      <c r="M129" s="2">
        <v>1</v>
      </c>
      <c r="N129" s="4">
        <v>3.9155092592592596E-2</v>
      </c>
      <c r="O129" s="19">
        <f t="shared" si="10"/>
        <v>121788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2</v>
      </c>
      <c r="K130" s="2">
        <v>4039</v>
      </c>
      <c r="L130" s="2">
        <v>62</v>
      </c>
      <c r="M130" s="2">
        <v>2</v>
      </c>
      <c r="N130" s="4">
        <v>4.6747685185185184E-2</v>
      </c>
      <c r="O130" s="19">
        <f t="shared" si="10"/>
        <v>250418</v>
      </c>
      <c r="P130" s="19">
        <f t="shared" si="11"/>
        <v>124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2</v>
      </c>
      <c r="K131" s="2">
        <v>8040</v>
      </c>
      <c r="L131" s="2">
        <v>81</v>
      </c>
      <c r="M131" s="2">
        <v>2</v>
      </c>
      <c r="N131" s="4">
        <v>9.3055555555555558E-2</v>
      </c>
      <c r="O131" s="19">
        <f t="shared" si="10"/>
        <v>651240</v>
      </c>
      <c r="P131" s="19">
        <f t="shared" si="11"/>
        <v>162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2</v>
      </c>
      <c r="K132" s="2">
        <v>5477</v>
      </c>
      <c r="L132" s="2">
        <v>72</v>
      </c>
      <c r="M132" s="2">
        <v>2</v>
      </c>
      <c r="N132" s="4">
        <v>6.33912037037037E-2</v>
      </c>
      <c r="O132" s="19">
        <f t="shared" si="10"/>
        <v>394344</v>
      </c>
      <c r="P132" s="19">
        <f t="shared" si="11"/>
        <v>144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5852</v>
      </c>
      <c r="L133" s="2">
        <v>8</v>
      </c>
      <c r="M133" s="2">
        <v>2</v>
      </c>
      <c r="N133" s="4">
        <v>6.7731481481481476E-2</v>
      </c>
      <c r="O133" s="19">
        <f t="shared" si="10"/>
        <v>46816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3</v>
      </c>
      <c r="K134" s="2">
        <v>7859</v>
      </c>
      <c r="L134" s="2">
        <v>605</v>
      </c>
      <c r="M134" s="2">
        <v>3</v>
      </c>
      <c r="N134" s="4">
        <v>9.0960648148148152E-2</v>
      </c>
      <c r="O134" s="19">
        <f t="shared" si="10"/>
        <v>4754695</v>
      </c>
      <c r="P134" s="19">
        <f t="shared" si="11"/>
        <v>1815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4</v>
      </c>
      <c r="K135" s="2">
        <v>15692</v>
      </c>
      <c r="L135" s="2">
        <v>28</v>
      </c>
      <c r="M135" s="2">
        <v>4</v>
      </c>
      <c r="N135" s="4">
        <v>0.18162037037037038</v>
      </c>
      <c r="O135" s="19">
        <f t="shared" si="10"/>
        <v>439376</v>
      </c>
      <c r="P135" s="19">
        <f t="shared" si="11"/>
        <v>112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2</v>
      </c>
      <c r="K136" s="2">
        <v>6490</v>
      </c>
      <c r="L136" s="2">
        <v>87</v>
      </c>
      <c r="M136" s="2">
        <v>2</v>
      </c>
      <c r="N136" s="4">
        <v>7.5115740740740747E-2</v>
      </c>
      <c r="O136" s="19">
        <f t="shared" si="10"/>
        <v>564630</v>
      </c>
      <c r="P136" s="19">
        <f t="shared" si="11"/>
        <v>174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5208</v>
      </c>
      <c r="L138" s="2">
        <v>11</v>
      </c>
      <c r="M138" s="2">
        <v>1</v>
      </c>
      <c r="N138" s="4">
        <v>6.0277777777777777E-2</v>
      </c>
      <c r="O138" s="19">
        <f t="shared" ref="O138:O144" si="12">K138*L138</f>
        <v>57288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2</v>
      </c>
      <c r="K139" s="2">
        <v>7428</v>
      </c>
      <c r="L139" s="2">
        <v>372</v>
      </c>
      <c r="M139" s="2">
        <v>2</v>
      </c>
      <c r="N139" s="4">
        <v>8.5972222222222228E-2</v>
      </c>
      <c r="O139" s="19">
        <f t="shared" si="12"/>
        <v>2763216</v>
      </c>
      <c r="P139" s="19">
        <f t="shared" si="13"/>
        <v>744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4887</v>
      </c>
      <c r="L141" s="2">
        <v>1</v>
      </c>
      <c r="M141" s="2">
        <v>1</v>
      </c>
      <c r="N141" s="4">
        <v>5.6562500000000002E-2</v>
      </c>
      <c r="O141" s="19">
        <f t="shared" si="12"/>
        <v>4887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3724</v>
      </c>
      <c r="L143" s="2">
        <v>185</v>
      </c>
      <c r="M143" s="2">
        <v>1</v>
      </c>
      <c r="N143" s="4">
        <v>4.310185185185185E-2</v>
      </c>
      <c r="O143" s="19">
        <f t="shared" si="12"/>
        <v>688940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4">
        <v>0</v>
      </c>
      <c r="O144" s="19">
        <f t="shared" si="12"/>
        <v>0</v>
      </c>
      <c r="P144" s="19">
        <f t="shared" si="13"/>
        <v>0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125</v>
      </c>
      <c r="K145" s="25">
        <f>SUM(K73:K144)</f>
        <v>429597</v>
      </c>
      <c r="L145" s="25">
        <f>SUM(L73:L144)</f>
        <v>6117</v>
      </c>
      <c r="O145" s="27">
        <f>SUM(O73:O144)/$L$145/86400</f>
        <v>9.2658190365042165E-2</v>
      </c>
      <c r="P145" s="33">
        <f>SUM(P73:P144)/$L$145</f>
        <v>2.5944090240313877</v>
      </c>
      <c r="Q145" s="29">
        <f>1-O145/31</f>
        <v>0.99701102611725667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3</v>
      </c>
      <c r="K147" s="2">
        <v>7004</v>
      </c>
      <c r="L147" s="2">
        <v>232</v>
      </c>
      <c r="M147" s="2">
        <v>3</v>
      </c>
      <c r="N147" s="4">
        <v>8.1064814814814812E-2</v>
      </c>
      <c r="O147" s="19">
        <f>K147*L147</f>
        <v>1624928</v>
      </c>
      <c r="P147" s="19">
        <f>J147*L147</f>
        <v>696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1</v>
      </c>
      <c r="K148" s="2">
        <v>2310</v>
      </c>
      <c r="L148" s="2">
        <v>187</v>
      </c>
      <c r="M148" s="2">
        <v>1</v>
      </c>
      <c r="N148" s="4">
        <v>2.673611111111111E-2</v>
      </c>
      <c r="O148" s="19">
        <f t="shared" ref="O148:O199" si="14">K148*L148</f>
        <v>431970</v>
      </c>
      <c r="P148" s="19">
        <f t="shared" ref="P148:P199" si="15">J148*L148</f>
        <v>187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975</v>
      </c>
      <c r="L149" s="2">
        <v>1</v>
      </c>
      <c r="M149" s="2">
        <v>1</v>
      </c>
      <c r="N149" s="4">
        <v>1.1284722222222222E-2</v>
      </c>
      <c r="O149" s="19">
        <f t="shared" si="14"/>
        <v>975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1</v>
      </c>
      <c r="K151" s="2">
        <v>2820</v>
      </c>
      <c r="L151" s="2">
        <v>47</v>
      </c>
      <c r="M151" s="2">
        <v>1</v>
      </c>
      <c r="N151" s="4">
        <v>3.2638888888888891E-2</v>
      </c>
      <c r="O151" s="19">
        <f t="shared" si="14"/>
        <v>132540</v>
      </c>
      <c r="P151" s="19">
        <f t="shared" si="15"/>
        <v>47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1</v>
      </c>
      <c r="K152" s="2">
        <v>2430</v>
      </c>
      <c r="L152" s="2">
        <v>5</v>
      </c>
      <c r="M152" s="2">
        <v>1</v>
      </c>
      <c r="N152" s="4">
        <v>2.8125000000000001E-2</v>
      </c>
      <c r="O152" s="19">
        <f t="shared" si="14"/>
        <v>12150</v>
      </c>
      <c r="P152" s="19">
        <f t="shared" si="15"/>
        <v>5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3</v>
      </c>
      <c r="K153" s="2">
        <v>5622</v>
      </c>
      <c r="L153" s="2">
        <v>12</v>
      </c>
      <c r="M153" s="2">
        <v>3</v>
      </c>
      <c r="N153" s="4">
        <v>6.5069444444444444E-2</v>
      </c>
      <c r="O153" s="19">
        <f t="shared" si="14"/>
        <v>67464</v>
      </c>
      <c r="P153" s="19">
        <f t="shared" si="15"/>
        <v>36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4</v>
      </c>
      <c r="K154" s="2">
        <v>8960</v>
      </c>
      <c r="L154" s="2">
        <v>5</v>
      </c>
      <c r="M154" s="2">
        <v>4</v>
      </c>
      <c r="N154" s="4">
        <v>0.1037037037037037</v>
      </c>
      <c r="O154" s="19">
        <f t="shared" si="14"/>
        <v>44800</v>
      </c>
      <c r="P154" s="19">
        <f t="shared" si="15"/>
        <v>20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8614</v>
      </c>
      <c r="L155" s="2">
        <v>22</v>
      </c>
      <c r="M155" s="2">
        <v>2</v>
      </c>
      <c r="N155" s="4">
        <v>9.9699074074074079E-2</v>
      </c>
      <c r="O155" s="19">
        <f t="shared" si="14"/>
        <v>189508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2</v>
      </c>
      <c r="K157" s="2">
        <v>4146</v>
      </c>
      <c r="L157" s="2">
        <v>4</v>
      </c>
      <c r="M157" s="2">
        <v>2</v>
      </c>
      <c r="N157" s="4">
        <v>4.7986111111111111E-2</v>
      </c>
      <c r="O157" s="19">
        <f t="shared" si="14"/>
        <v>16584</v>
      </c>
      <c r="P157" s="19">
        <f t="shared" si="15"/>
        <v>8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0</v>
      </c>
      <c r="K158" s="2">
        <v>0</v>
      </c>
      <c r="L158" s="2">
        <v>63</v>
      </c>
      <c r="M158" s="2">
        <v>0</v>
      </c>
      <c r="N158" s="4">
        <v>0</v>
      </c>
      <c r="O158" s="19">
        <f t="shared" si="14"/>
        <v>0</v>
      </c>
      <c r="P158" s="19">
        <f t="shared" si="15"/>
        <v>0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2</v>
      </c>
      <c r="K159" s="2">
        <v>2983</v>
      </c>
      <c r="L159" s="2">
        <v>302</v>
      </c>
      <c r="M159" s="2">
        <v>2</v>
      </c>
      <c r="N159" s="4">
        <v>3.4525462962962966E-2</v>
      </c>
      <c r="O159" s="19">
        <f t="shared" si="14"/>
        <v>900866</v>
      </c>
      <c r="P159" s="19">
        <f t="shared" si="15"/>
        <v>604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7713</v>
      </c>
      <c r="L160" s="2">
        <v>1</v>
      </c>
      <c r="M160" s="2">
        <v>2</v>
      </c>
      <c r="N160" s="4">
        <v>8.9270833333333327E-2</v>
      </c>
      <c r="O160" s="19">
        <f t="shared" si="14"/>
        <v>7713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2</v>
      </c>
      <c r="K161" s="2">
        <v>4842</v>
      </c>
      <c r="L161" s="2">
        <v>116</v>
      </c>
      <c r="M161" s="2">
        <v>2</v>
      </c>
      <c r="N161" s="4">
        <v>5.6041666666666663E-2</v>
      </c>
      <c r="O161" s="19">
        <f t="shared" si="14"/>
        <v>561672</v>
      </c>
      <c r="P161" s="19">
        <f t="shared" si="15"/>
        <v>232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2</v>
      </c>
      <c r="K162" s="2">
        <v>4389</v>
      </c>
      <c r="L162" s="2">
        <v>1188</v>
      </c>
      <c r="M162" s="2">
        <v>2</v>
      </c>
      <c r="N162" s="4">
        <v>5.0798611111111114E-2</v>
      </c>
      <c r="O162" s="19">
        <f t="shared" si="14"/>
        <v>5214132</v>
      </c>
      <c r="P162" s="19">
        <f t="shared" si="15"/>
        <v>2376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1</v>
      </c>
      <c r="K163" s="2">
        <v>1185</v>
      </c>
      <c r="L163" s="2">
        <v>1</v>
      </c>
      <c r="M163" s="2">
        <v>1</v>
      </c>
      <c r="N163" s="4">
        <v>1.3715277777777778E-2</v>
      </c>
      <c r="O163" s="19">
        <f t="shared" si="14"/>
        <v>1185</v>
      </c>
      <c r="P163" s="19">
        <f t="shared" si="15"/>
        <v>1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3</v>
      </c>
      <c r="K164" s="2">
        <v>9452</v>
      </c>
      <c r="L164" s="2">
        <v>154</v>
      </c>
      <c r="M164" s="2">
        <v>3</v>
      </c>
      <c r="N164" s="4">
        <v>0.10939814814814815</v>
      </c>
      <c r="O164" s="19">
        <f t="shared" si="14"/>
        <v>1455608</v>
      </c>
      <c r="P164" s="19">
        <f t="shared" si="15"/>
        <v>462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3</v>
      </c>
      <c r="K165" s="2">
        <v>8322</v>
      </c>
      <c r="L165" s="2">
        <v>216</v>
      </c>
      <c r="M165" s="2">
        <v>3</v>
      </c>
      <c r="N165" s="4">
        <v>9.6319444444444444E-2</v>
      </c>
      <c r="O165" s="19">
        <f t="shared" si="14"/>
        <v>1797552</v>
      </c>
      <c r="P165" s="19">
        <f t="shared" si="15"/>
        <v>648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2</v>
      </c>
      <c r="K166" s="2">
        <v>7110</v>
      </c>
      <c r="L166" s="2">
        <v>11</v>
      </c>
      <c r="M166" s="2">
        <v>2</v>
      </c>
      <c r="N166" s="4">
        <v>8.2291666666666666E-2</v>
      </c>
      <c r="O166" s="19">
        <f t="shared" si="14"/>
        <v>78210</v>
      </c>
      <c r="P166" s="19">
        <f t="shared" si="15"/>
        <v>22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1</v>
      </c>
      <c r="K167" s="2">
        <v>4380</v>
      </c>
      <c r="L167" s="2">
        <v>55</v>
      </c>
      <c r="M167" s="2">
        <v>1</v>
      </c>
      <c r="N167" s="4">
        <v>5.0694444444444445E-2</v>
      </c>
      <c r="O167" s="19">
        <f t="shared" si="14"/>
        <v>240900</v>
      </c>
      <c r="P167" s="19">
        <f t="shared" si="15"/>
        <v>55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3</v>
      </c>
      <c r="K168" s="2">
        <v>6765</v>
      </c>
      <c r="L168" s="2">
        <v>100</v>
      </c>
      <c r="M168" s="2">
        <v>3</v>
      </c>
      <c r="N168" s="4">
        <v>7.829861111111111E-2</v>
      </c>
      <c r="O168" s="19">
        <f t="shared" si="14"/>
        <v>676500</v>
      </c>
      <c r="P168" s="19">
        <f t="shared" si="15"/>
        <v>300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6</v>
      </c>
      <c r="K169" s="2">
        <v>13545</v>
      </c>
      <c r="L169" s="2">
        <v>26</v>
      </c>
      <c r="M169" s="2">
        <v>6</v>
      </c>
      <c r="N169" s="4">
        <v>0.15677083333333333</v>
      </c>
      <c r="O169" s="19">
        <f t="shared" si="14"/>
        <v>352170</v>
      </c>
      <c r="P169" s="19">
        <f t="shared" si="15"/>
        <v>156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1</v>
      </c>
      <c r="K170" s="2">
        <v>2390</v>
      </c>
      <c r="L170" s="2">
        <v>79</v>
      </c>
      <c r="M170" s="2">
        <v>1</v>
      </c>
      <c r="N170" s="4">
        <v>2.7662037037037037E-2</v>
      </c>
      <c r="O170" s="19">
        <f t="shared" si="14"/>
        <v>188810</v>
      </c>
      <c r="P170" s="19">
        <f t="shared" si="15"/>
        <v>79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2</v>
      </c>
      <c r="K171" s="2">
        <v>3502</v>
      </c>
      <c r="L171" s="2">
        <v>31</v>
      </c>
      <c r="M171" s="2">
        <v>2</v>
      </c>
      <c r="N171" s="4">
        <v>4.0532407407407406E-2</v>
      </c>
      <c r="O171" s="19">
        <f t="shared" si="14"/>
        <v>108562</v>
      </c>
      <c r="P171" s="19">
        <f t="shared" si="15"/>
        <v>62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1</v>
      </c>
      <c r="K172" s="2">
        <v>1488</v>
      </c>
      <c r="L172" s="2">
        <v>2</v>
      </c>
      <c r="M172" s="2">
        <v>1</v>
      </c>
      <c r="N172" s="4">
        <v>1.7222222222222222E-2</v>
      </c>
      <c r="O172" s="19">
        <f t="shared" si="14"/>
        <v>2976</v>
      </c>
      <c r="P172" s="19">
        <f t="shared" si="15"/>
        <v>2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0</v>
      </c>
      <c r="K173" s="2">
        <v>0</v>
      </c>
      <c r="L173" s="2">
        <v>1575</v>
      </c>
      <c r="M173" s="2">
        <v>0</v>
      </c>
      <c r="N173" s="4">
        <v>0</v>
      </c>
      <c r="O173" s="19">
        <f t="shared" si="14"/>
        <v>0</v>
      </c>
      <c r="P173" s="19">
        <f t="shared" si="15"/>
        <v>0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0</v>
      </c>
      <c r="K174" s="2">
        <v>0</v>
      </c>
      <c r="L174" s="2">
        <v>1</v>
      </c>
      <c r="M174" s="2">
        <v>0</v>
      </c>
      <c r="N174" s="4">
        <v>0</v>
      </c>
      <c r="O174" s="19">
        <f t="shared" si="14"/>
        <v>0</v>
      </c>
      <c r="P174" s="19">
        <f t="shared" si="15"/>
        <v>0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11542</v>
      </c>
      <c r="L176" s="2">
        <v>1</v>
      </c>
      <c r="M176" s="2">
        <v>4</v>
      </c>
      <c r="N176" s="4">
        <v>0.13358796296296296</v>
      </c>
      <c r="O176" s="19">
        <f t="shared" si="14"/>
        <v>11542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7</v>
      </c>
      <c r="K177" s="2">
        <v>12803</v>
      </c>
      <c r="L177" s="2">
        <v>672</v>
      </c>
      <c r="M177" s="2">
        <v>7</v>
      </c>
      <c r="N177" s="4">
        <v>0.14818287037037037</v>
      </c>
      <c r="O177" s="19">
        <f t="shared" si="14"/>
        <v>8603616</v>
      </c>
      <c r="P177" s="19">
        <f t="shared" si="15"/>
        <v>4704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1</v>
      </c>
      <c r="K178" s="2">
        <v>4140</v>
      </c>
      <c r="L178" s="2">
        <v>859</v>
      </c>
      <c r="M178" s="2">
        <v>1</v>
      </c>
      <c r="N178" s="4">
        <v>4.791666666666667E-2</v>
      </c>
      <c r="O178" s="19">
        <f t="shared" si="14"/>
        <v>3556260</v>
      </c>
      <c r="P178" s="19">
        <f t="shared" si="15"/>
        <v>859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0</v>
      </c>
      <c r="K179" s="2">
        <v>0</v>
      </c>
      <c r="L179" s="2">
        <v>1</v>
      </c>
      <c r="M179" s="2">
        <v>0</v>
      </c>
      <c r="N179" s="4">
        <v>0</v>
      </c>
      <c r="O179" s="19">
        <f t="shared" si="14"/>
        <v>0</v>
      </c>
      <c r="P179" s="19">
        <f t="shared" si="15"/>
        <v>0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2345</v>
      </c>
      <c r="L180" s="2">
        <v>79</v>
      </c>
      <c r="M180" s="2">
        <v>2</v>
      </c>
      <c r="N180" s="4">
        <v>2.7141203703703702E-2</v>
      </c>
      <c r="O180" s="19">
        <f t="shared" si="14"/>
        <v>185255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3</v>
      </c>
      <c r="K181" s="2">
        <v>4356</v>
      </c>
      <c r="L181" s="2">
        <v>21</v>
      </c>
      <c r="M181" s="2">
        <v>3</v>
      </c>
      <c r="N181" s="4">
        <v>5.0416666666666665E-2</v>
      </c>
      <c r="O181" s="19">
        <f t="shared" si="14"/>
        <v>91476</v>
      </c>
      <c r="P181" s="19">
        <f t="shared" si="15"/>
        <v>63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2</v>
      </c>
      <c r="K182" s="2">
        <v>2231</v>
      </c>
      <c r="L182" s="2">
        <v>99</v>
      </c>
      <c r="M182" s="2">
        <v>2</v>
      </c>
      <c r="N182" s="4">
        <v>2.582175925925926E-2</v>
      </c>
      <c r="O182" s="19">
        <f t="shared" si="14"/>
        <v>220869</v>
      </c>
      <c r="P182" s="19">
        <f t="shared" si="15"/>
        <v>198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4</v>
      </c>
      <c r="K183" s="2">
        <v>24523</v>
      </c>
      <c r="L183" s="2">
        <v>42</v>
      </c>
      <c r="M183" s="2">
        <v>4</v>
      </c>
      <c r="N183" s="4">
        <v>0.2838310185185185</v>
      </c>
      <c r="O183" s="19">
        <f t="shared" si="14"/>
        <v>1029966</v>
      </c>
      <c r="P183" s="19">
        <f t="shared" si="15"/>
        <v>168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6</v>
      </c>
      <c r="K184" s="2">
        <v>14463</v>
      </c>
      <c r="L184" s="2">
        <v>19</v>
      </c>
      <c r="M184" s="2">
        <v>6</v>
      </c>
      <c r="N184" s="4">
        <v>0.16739583333333333</v>
      </c>
      <c r="O184" s="19">
        <f t="shared" si="14"/>
        <v>274797</v>
      </c>
      <c r="P184" s="19">
        <f t="shared" si="15"/>
        <v>114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4</v>
      </c>
      <c r="K185" s="2">
        <v>8624</v>
      </c>
      <c r="L185" s="2">
        <v>3</v>
      </c>
      <c r="M185" s="2">
        <v>4</v>
      </c>
      <c r="N185" s="4">
        <v>9.9814814814814815E-2</v>
      </c>
      <c r="O185" s="19">
        <f t="shared" si="14"/>
        <v>25872</v>
      </c>
      <c r="P185" s="19">
        <f t="shared" si="15"/>
        <v>12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6</v>
      </c>
      <c r="K186" s="2">
        <v>13212</v>
      </c>
      <c r="L186" s="2">
        <v>82</v>
      </c>
      <c r="M186" s="2">
        <v>6</v>
      </c>
      <c r="N186" s="4">
        <v>0.15291666666666667</v>
      </c>
      <c r="O186" s="19">
        <f t="shared" si="14"/>
        <v>1083384</v>
      </c>
      <c r="P186" s="19">
        <f t="shared" si="15"/>
        <v>492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7</v>
      </c>
      <c r="K188" s="2">
        <v>15021</v>
      </c>
      <c r="L188" s="2">
        <v>23</v>
      </c>
      <c r="M188" s="2">
        <v>7</v>
      </c>
      <c r="N188" s="4">
        <v>0.17385416666666667</v>
      </c>
      <c r="O188" s="19">
        <f t="shared" si="14"/>
        <v>345483</v>
      </c>
      <c r="P188" s="19">
        <f t="shared" si="15"/>
        <v>161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1</v>
      </c>
      <c r="K189" s="2">
        <v>1164</v>
      </c>
      <c r="L189" s="2">
        <v>220</v>
      </c>
      <c r="M189" s="2">
        <v>1</v>
      </c>
      <c r="N189" s="4">
        <v>1.3472222222222222E-2</v>
      </c>
      <c r="O189" s="19">
        <f t="shared" si="14"/>
        <v>256080</v>
      </c>
      <c r="P189" s="19">
        <f t="shared" si="15"/>
        <v>220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1</v>
      </c>
      <c r="K190" s="2">
        <v>1819</v>
      </c>
      <c r="L190" s="2">
        <v>268</v>
      </c>
      <c r="M190" s="2">
        <v>1</v>
      </c>
      <c r="N190" s="4">
        <v>2.105324074074074E-2</v>
      </c>
      <c r="O190" s="19">
        <f t="shared" si="14"/>
        <v>487492</v>
      </c>
      <c r="P190" s="19">
        <f t="shared" si="15"/>
        <v>268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1910</v>
      </c>
      <c r="L191" s="2">
        <v>110</v>
      </c>
      <c r="M191" s="2">
        <v>1</v>
      </c>
      <c r="N191" s="4">
        <v>2.210648148148148E-2</v>
      </c>
      <c r="O191" s="19">
        <f t="shared" si="14"/>
        <v>210100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1</v>
      </c>
      <c r="K192" s="2">
        <v>1290</v>
      </c>
      <c r="L192" s="2">
        <v>2</v>
      </c>
      <c r="M192" s="2">
        <v>1</v>
      </c>
      <c r="N192" s="4">
        <v>1.4930555555555556E-2</v>
      </c>
      <c r="O192" s="19">
        <f t="shared" si="14"/>
        <v>2580</v>
      </c>
      <c r="P192" s="19">
        <f t="shared" si="15"/>
        <v>2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1</v>
      </c>
      <c r="K193" s="2">
        <v>1815</v>
      </c>
      <c r="L193" s="2">
        <v>52</v>
      </c>
      <c r="M193" s="2">
        <v>1</v>
      </c>
      <c r="N193" s="4">
        <v>2.1006944444444446E-2</v>
      </c>
      <c r="O193" s="19">
        <f t="shared" si="14"/>
        <v>94380</v>
      </c>
      <c r="P193" s="19">
        <f t="shared" si="15"/>
        <v>52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4</v>
      </c>
      <c r="K194" s="2">
        <v>9285</v>
      </c>
      <c r="L194" s="2">
        <v>8</v>
      </c>
      <c r="M194" s="2">
        <v>4</v>
      </c>
      <c r="N194" s="4">
        <v>0.10746527777777778</v>
      </c>
      <c r="O194" s="19">
        <f t="shared" si="14"/>
        <v>74280</v>
      </c>
      <c r="P194" s="19">
        <f t="shared" si="15"/>
        <v>32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0</v>
      </c>
      <c r="K195" s="2">
        <v>0</v>
      </c>
      <c r="L195" s="2">
        <v>1</v>
      </c>
      <c r="M195" s="2">
        <v>0</v>
      </c>
      <c r="N195" s="4">
        <v>0</v>
      </c>
      <c r="O195" s="19">
        <f t="shared" si="14"/>
        <v>0</v>
      </c>
      <c r="P195" s="19">
        <f t="shared" si="15"/>
        <v>0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4</v>
      </c>
      <c r="K196" s="2">
        <v>13370</v>
      </c>
      <c r="L196" s="2">
        <v>615</v>
      </c>
      <c r="M196" s="2">
        <v>4</v>
      </c>
      <c r="N196" s="4">
        <v>0.15474537037037037</v>
      </c>
      <c r="O196" s="19">
        <f t="shared" si="14"/>
        <v>8222550</v>
      </c>
      <c r="P196" s="19">
        <f t="shared" si="15"/>
        <v>2460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2</v>
      </c>
      <c r="K197" s="2">
        <v>3584</v>
      </c>
      <c r="L197" s="2">
        <v>765</v>
      </c>
      <c r="M197" s="2">
        <v>2</v>
      </c>
      <c r="N197" s="4">
        <v>4.148148148148148E-2</v>
      </c>
      <c r="O197" s="19">
        <f t="shared" si="14"/>
        <v>2741760</v>
      </c>
      <c r="P197" s="19">
        <f t="shared" si="15"/>
        <v>1530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1</v>
      </c>
      <c r="K198" s="2">
        <v>2300</v>
      </c>
      <c r="L198" s="2">
        <v>4077</v>
      </c>
      <c r="M198" s="2">
        <v>1</v>
      </c>
      <c r="N198" s="4">
        <v>2.6620370370370371E-2</v>
      </c>
      <c r="O198" s="19">
        <f t="shared" si="14"/>
        <v>9377100</v>
      </c>
      <c r="P198" s="19">
        <f t="shared" si="15"/>
        <v>4077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1</v>
      </c>
      <c r="K199" s="2">
        <v>1402</v>
      </c>
      <c r="L199" s="2">
        <v>0</v>
      </c>
      <c r="M199" s="2">
        <v>1</v>
      </c>
      <c r="N199" s="4">
        <v>1.6226851851851853E-2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112</v>
      </c>
      <c r="K200" s="25">
        <f>SUM(K147:K199)</f>
        <v>272146</v>
      </c>
      <c r="L200" s="25">
        <f>SUM(L147:L199)</f>
        <v>12557</v>
      </c>
      <c r="O200" s="27">
        <f>SUM(O147:O199)/$L$200/86400</f>
        <v>4.7010278500408509E-2</v>
      </c>
      <c r="P200" s="33">
        <f>SUM(P147:P199)/$L$200</f>
        <v>1.7304292426535</v>
      </c>
      <c r="Q200" s="29">
        <f>1-O200/31</f>
        <v>0.99848353940321266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14</v>
      </c>
      <c r="M203" s="1">
        <f t="shared" si="16"/>
        <v>222767</v>
      </c>
      <c r="N203" s="30">
        <f>SUM(P2:P9)/$L$10</f>
        <v>5.1311817970745299E-2</v>
      </c>
      <c r="O203" s="11">
        <f>SUM(O2:O9)/$L$10/86400</f>
        <v>1.1521895342637738E-2</v>
      </c>
      <c r="P203" s="11">
        <f>1-O203/31</f>
        <v>0.99962832595668916</v>
      </c>
      <c r="Q203" s="9">
        <f>P203*24</f>
        <v>23.99107982296054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404</v>
      </c>
      <c r="M204" s="1">
        <f t="shared" si="17"/>
        <v>826245</v>
      </c>
      <c r="N204" s="30">
        <f>SUM(P12:P70)/$L$71</f>
        <v>4.5113362595293882</v>
      </c>
      <c r="O204" s="11">
        <f>SUM(O12:O70)/$L$71/86400</f>
        <v>7.1413409837347994E-2</v>
      </c>
      <c r="P204" s="11">
        <f t="shared" ref="P204:P206" si="18">1-O204/31</f>
        <v>0.99769634161815002</v>
      </c>
      <c r="Q204" s="9">
        <f t="shared" ref="Q204:Q206" si="19">P204*24</f>
        <v>23.9447121988356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125</v>
      </c>
      <c r="M205" s="1">
        <f>SUM(K73:K144)</f>
        <v>429597</v>
      </c>
      <c r="N205" s="30">
        <f>SUM(P73:P144)/$L$145</f>
        <v>2.5944090240313877</v>
      </c>
      <c r="O205" s="11">
        <f>SUM(O73:O144)/$L$145/86400</f>
        <v>9.2658190365042165E-2</v>
      </c>
      <c r="P205" s="11">
        <f t="shared" si="18"/>
        <v>0.99701102611725667</v>
      </c>
      <c r="Q205" s="9">
        <f t="shared" si="19"/>
        <v>23.928264626814162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112</v>
      </c>
      <c r="M206" s="1">
        <f>SUM(K147:K199)</f>
        <v>272146</v>
      </c>
      <c r="N206" s="30">
        <f>SUM(P147:P199)/$L$200</f>
        <v>1.7304292426535</v>
      </c>
      <c r="O206" s="11">
        <f>SUM(O147:O199)/$L$200/86400</f>
        <v>4.7010278500408509E-2</v>
      </c>
      <c r="P206" s="11">
        <f t="shared" si="18"/>
        <v>0.99848353940321266</v>
      </c>
      <c r="Q206" s="9">
        <f t="shared" si="19"/>
        <v>23.963604945677105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655</v>
      </c>
      <c r="M207" s="13">
        <f t="shared" si="20"/>
        <v>1750755</v>
      </c>
      <c r="N207" s="31">
        <f>AVERAGE(N203:N206)</f>
        <v>2.2218715860462552</v>
      </c>
      <c r="O207" s="15">
        <f t="shared" ref="O207:Q207" si="21">AVERAGE(O203:O206)</f>
        <v>5.5650943511359102E-2</v>
      </c>
      <c r="P207" s="15">
        <f t="shared" si="21"/>
        <v>0.99820480827382718</v>
      </c>
      <c r="Q207" s="14">
        <f t="shared" si="21"/>
        <v>23.956915398571851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7C6A-D832-4AA0-8ED5-A8FD53819D4D}">
  <dimension ref="A1:Q207"/>
  <sheetViews>
    <sheetView topLeftCell="G1" workbookViewId="0">
      <selection activeCell="Q10" sqref="Q10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7.42578125" bestFit="1" customWidth="1"/>
    <col min="4" max="4" width="26.5703125" bestFit="1" customWidth="1"/>
    <col min="5" max="5" width="19.7109375" bestFit="1" customWidth="1"/>
    <col min="6" max="6" width="36.5703125" bestFit="1" customWidth="1"/>
    <col min="7" max="7" width="18.7109375" bestFit="1" customWidth="1"/>
    <col min="8" max="8" width="36.5703125" bestFit="1" customWidth="1"/>
    <col min="9" max="9" width="11.42578125" bestFit="1" customWidth="1"/>
    <col min="10" max="10" width="19.140625" style="2" bestFit="1" customWidth="1"/>
    <col min="11" max="11" width="20.28515625" style="2" bestFit="1" customWidth="1"/>
    <col min="12" max="12" width="14.28515625" bestFit="1" customWidth="1"/>
    <col min="13" max="13" width="9.85546875" bestFit="1" customWidth="1"/>
    <col min="14" max="14" width="14.85546875" bestFit="1" customWidth="1"/>
    <col min="15" max="15" width="13.42578125" style="19" bestFit="1" customWidth="1"/>
    <col min="16" max="16" width="13.7109375" style="19" bestFit="1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0</v>
      </c>
      <c r="O1" s="19" t="s">
        <v>517</v>
      </c>
      <c r="P1" s="19" t="s">
        <v>518</v>
      </c>
    </row>
    <row r="2" spans="1:17" x14ac:dyDescent="0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>
        <v>8500629537</v>
      </c>
      <c r="H2" s="3" t="s">
        <v>20</v>
      </c>
      <c r="I2" s="2">
        <v>1</v>
      </c>
      <c r="J2" s="2">
        <v>0</v>
      </c>
      <c r="K2" s="2">
        <v>0</v>
      </c>
      <c r="L2" s="2">
        <v>1301</v>
      </c>
      <c r="M2" s="2">
        <v>0</v>
      </c>
      <c r="N2" s="4">
        <v>0</v>
      </c>
      <c r="O2" s="19">
        <f>K2*L2</f>
        <v>0</v>
      </c>
      <c r="P2" s="19">
        <f>J2*L2</f>
        <v>0</v>
      </c>
    </row>
    <row r="3" spans="1:17" x14ac:dyDescent="0.25">
      <c r="A3" s="2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8500629537</v>
      </c>
      <c r="H3" s="3" t="s">
        <v>21</v>
      </c>
      <c r="I3" s="2">
        <v>1</v>
      </c>
      <c r="J3" s="2">
        <v>0</v>
      </c>
      <c r="K3" s="2">
        <v>0</v>
      </c>
      <c r="L3" s="2">
        <v>2931</v>
      </c>
      <c r="M3" s="2">
        <v>0</v>
      </c>
      <c r="N3" s="4">
        <v>0</v>
      </c>
      <c r="O3" s="19">
        <f t="shared" ref="O3:O9" si="0">K3*L3</f>
        <v>0</v>
      </c>
      <c r="P3" s="19">
        <f t="shared" ref="P3:P9" si="1">J3*L3</f>
        <v>0</v>
      </c>
    </row>
    <row r="4" spans="1:17" x14ac:dyDescent="0.25">
      <c r="A4" s="2">
        <v>3</v>
      </c>
      <c r="B4" s="3" t="s">
        <v>15</v>
      </c>
      <c r="C4" s="3" t="s">
        <v>16</v>
      </c>
      <c r="D4" s="3" t="s">
        <v>17</v>
      </c>
      <c r="E4" s="3" t="s">
        <v>22</v>
      </c>
      <c r="F4" s="3" t="s">
        <v>23</v>
      </c>
      <c r="G4" s="3">
        <v>9490615514</v>
      </c>
      <c r="H4" s="3" t="s">
        <v>24</v>
      </c>
      <c r="I4" s="2">
        <v>1</v>
      </c>
      <c r="J4" s="2">
        <v>1</v>
      </c>
      <c r="K4" s="2">
        <v>690</v>
      </c>
      <c r="L4" s="2">
        <v>1</v>
      </c>
      <c r="M4" s="2">
        <v>1</v>
      </c>
      <c r="N4" s="4">
        <v>7.9861111111111105E-3</v>
      </c>
      <c r="O4" s="19">
        <f t="shared" si="0"/>
        <v>690</v>
      </c>
      <c r="P4" s="19">
        <f t="shared" si="1"/>
        <v>1</v>
      </c>
    </row>
    <row r="5" spans="1:17" x14ac:dyDescent="0.25">
      <c r="A5" s="2">
        <v>4</v>
      </c>
      <c r="B5" s="3" t="s">
        <v>15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9490615558</v>
      </c>
      <c r="H5" s="3" t="s">
        <v>29</v>
      </c>
      <c r="I5" s="2">
        <v>1</v>
      </c>
      <c r="J5" s="2">
        <v>3</v>
      </c>
      <c r="K5" s="2">
        <v>2803</v>
      </c>
      <c r="L5" s="2">
        <v>4</v>
      </c>
      <c r="M5" s="2">
        <v>3</v>
      </c>
      <c r="N5" s="4">
        <v>3.2442129629629626E-2</v>
      </c>
      <c r="O5" s="19">
        <f t="shared" si="0"/>
        <v>11212</v>
      </c>
      <c r="P5" s="19">
        <f t="shared" si="1"/>
        <v>12</v>
      </c>
    </row>
    <row r="6" spans="1:17" x14ac:dyDescent="0.25">
      <c r="A6" s="2">
        <v>5</v>
      </c>
      <c r="B6" s="3" t="s">
        <v>15</v>
      </c>
      <c r="C6" s="3" t="s">
        <v>25</v>
      </c>
      <c r="D6" s="3" t="s">
        <v>26</v>
      </c>
      <c r="E6" s="3" t="s">
        <v>30</v>
      </c>
      <c r="F6" s="3" t="s">
        <v>31</v>
      </c>
      <c r="G6" s="3">
        <v>9490615553</v>
      </c>
      <c r="H6" s="3" t="s">
        <v>32</v>
      </c>
      <c r="I6" s="2">
        <v>1</v>
      </c>
      <c r="J6" s="2">
        <v>4</v>
      </c>
      <c r="K6" s="2">
        <v>15600</v>
      </c>
      <c r="L6" s="2">
        <v>3</v>
      </c>
      <c r="M6" s="2">
        <v>4</v>
      </c>
      <c r="N6" s="4">
        <v>0.18055555555555555</v>
      </c>
      <c r="O6" s="19">
        <f t="shared" si="0"/>
        <v>46800</v>
      </c>
      <c r="P6" s="19">
        <f t="shared" si="1"/>
        <v>12</v>
      </c>
    </row>
    <row r="7" spans="1:17" x14ac:dyDescent="0.25">
      <c r="A7" s="2">
        <v>6</v>
      </c>
      <c r="B7" s="3" t="s">
        <v>15</v>
      </c>
      <c r="C7" s="3" t="s">
        <v>25</v>
      </c>
      <c r="D7" s="3" t="s">
        <v>26</v>
      </c>
      <c r="E7" s="3" t="s">
        <v>30</v>
      </c>
      <c r="F7" s="3" t="s">
        <v>33</v>
      </c>
      <c r="G7" s="3">
        <v>9490614959</v>
      </c>
      <c r="H7" s="3" t="s">
        <v>34</v>
      </c>
      <c r="I7" s="2">
        <v>1</v>
      </c>
      <c r="J7" s="2">
        <v>1</v>
      </c>
      <c r="K7" s="2">
        <v>4755</v>
      </c>
      <c r="L7" s="2">
        <v>63</v>
      </c>
      <c r="M7" s="2">
        <v>1</v>
      </c>
      <c r="N7" s="4">
        <v>5.5034722222222221E-2</v>
      </c>
      <c r="O7" s="19">
        <f t="shared" si="0"/>
        <v>299565</v>
      </c>
      <c r="P7" s="19">
        <f t="shared" si="1"/>
        <v>63</v>
      </c>
    </row>
    <row r="8" spans="1:17" x14ac:dyDescent="0.25">
      <c r="A8" s="2">
        <v>7</v>
      </c>
      <c r="B8" s="3" t="s">
        <v>15</v>
      </c>
      <c r="C8" s="3" t="s">
        <v>25</v>
      </c>
      <c r="D8" s="3" t="s">
        <v>35</v>
      </c>
      <c r="E8" s="3" t="s">
        <v>36</v>
      </c>
      <c r="F8" s="3" t="s">
        <v>37</v>
      </c>
      <c r="G8" s="3">
        <v>9490615507</v>
      </c>
      <c r="H8" s="3" t="s">
        <v>38</v>
      </c>
      <c r="I8" s="2">
        <v>1</v>
      </c>
      <c r="J8" s="2">
        <v>1</v>
      </c>
      <c r="K8" s="2">
        <v>6413</v>
      </c>
      <c r="L8" s="2">
        <v>3</v>
      </c>
      <c r="M8" s="2">
        <v>1</v>
      </c>
      <c r="N8" s="4">
        <v>7.4224537037037033E-2</v>
      </c>
      <c r="O8" s="19">
        <f t="shared" si="0"/>
        <v>19239</v>
      </c>
      <c r="P8" s="19">
        <f t="shared" si="1"/>
        <v>3</v>
      </c>
    </row>
    <row r="9" spans="1:17" x14ac:dyDescent="0.25">
      <c r="A9" s="2">
        <v>8</v>
      </c>
      <c r="B9" s="3" t="s">
        <v>15</v>
      </c>
      <c r="C9" s="3" t="s">
        <v>25</v>
      </c>
      <c r="D9" s="3" t="s">
        <v>35</v>
      </c>
      <c r="E9" s="3" t="s">
        <v>39</v>
      </c>
      <c r="F9" s="3" t="s">
        <v>40</v>
      </c>
      <c r="G9" s="3">
        <v>9490615512</v>
      </c>
      <c r="H9" s="3" t="s">
        <v>41</v>
      </c>
      <c r="I9" s="2">
        <v>1</v>
      </c>
      <c r="J9" s="2">
        <v>5</v>
      </c>
      <c r="K9" s="2">
        <v>6796</v>
      </c>
      <c r="L9" s="2">
        <v>1</v>
      </c>
      <c r="M9" s="2">
        <v>5</v>
      </c>
      <c r="N9" s="4">
        <v>7.8657407407407412E-2</v>
      </c>
      <c r="O9" s="19">
        <f t="shared" si="0"/>
        <v>6796</v>
      </c>
      <c r="P9" s="19">
        <f t="shared" si="1"/>
        <v>5</v>
      </c>
    </row>
    <row r="10" spans="1:17" s="25" customFormat="1" x14ac:dyDescent="0.25">
      <c r="A10" s="24"/>
      <c r="B10" s="24"/>
      <c r="C10" s="24"/>
      <c r="D10" s="24"/>
      <c r="E10" s="24"/>
      <c r="F10" s="24"/>
      <c r="G10" s="24"/>
      <c r="H10" s="25" t="s">
        <v>513</v>
      </c>
      <c r="I10" s="25">
        <f>SUM(I2:I9)</f>
        <v>8</v>
      </c>
      <c r="J10" s="25">
        <f t="shared" ref="J10:L10" si="2">SUM(J2:J9)</f>
        <v>15</v>
      </c>
      <c r="K10" s="25">
        <f t="shared" si="2"/>
        <v>37057</v>
      </c>
      <c r="L10" s="25">
        <f t="shared" si="2"/>
        <v>4307</v>
      </c>
      <c r="M10" s="24"/>
      <c r="N10" s="26"/>
      <c r="O10" s="27">
        <f>SUM(O2:O9)/$L$10/86400</f>
        <v>1.0327234304190421E-3</v>
      </c>
      <c r="P10" s="28">
        <f>SUM(P2:P9)/$L$10</f>
        <v>2.2289296494079406E-2</v>
      </c>
      <c r="Q10" s="29">
        <f>1-O10/30</f>
        <v>0.99996557588565271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2"/>
      <c r="L11" s="2"/>
      <c r="M11" s="2"/>
      <c r="N11" s="4"/>
    </row>
    <row r="12" spans="1:17" x14ac:dyDescent="0.25">
      <c r="A12" s="2">
        <v>9</v>
      </c>
      <c r="B12" s="3" t="s">
        <v>42</v>
      </c>
      <c r="C12" s="3" t="s">
        <v>43</v>
      </c>
      <c r="D12" s="3" t="s">
        <v>43</v>
      </c>
      <c r="E12" s="3" t="s">
        <v>44</v>
      </c>
      <c r="F12" s="3" t="s">
        <v>45</v>
      </c>
      <c r="G12" s="3">
        <v>9490614958</v>
      </c>
      <c r="H12" s="3" t="s">
        <v>46</v>
      </c>
      <c r="I12" s="2">
        <v>1</v>
      </c>
      <c r="J12" s="2">
        <v>9</v>
      </c>
      <c r="K12" s="2">
        <v>10698</v>
      </c>
      <c r="L12" s="2">
        <v>3</v>
      </c>
      <c r="M12" s="2">
        <v>9</v>
      </c>
      <c r="N12" s="4">
        <v>0.12381944444444444</v>
      </c>
      <c r="O12" s="19">
        <f t="shared" ref="O12" si="3">K12*L12</f>
        <v>32094</v>
      </c>
      <c r="P12" s="19">
        <f t="shared" ref="P12" si="4">J12*L12</f>
        <v>27</v>
      </c>
    </row>
    <row r="13" spans="1:17" x14ac:dyDescent="0.25">
      <c r="A13" s="2">
        <v>10</v>
      </c>
      <c r="B13" s="3" t="s">
        <v>42</v>
      </c>
      <c r="C13" s="3" t="s">
        <v>43</v>
      </c>
      <c r="D13" s="3" t="s">
        <v>43</v>
      </c>
      <c r="E13" s="3" t="s">
        <v>44</v>
      </c>
      <c r="F13" s="3" t="s">
        <v>47</v>
      </c>
      <c r="G13" s="3">
        <v>7382567663</v>
      </c>
      <c r="H13" s="3" t="s">
        <v>48</v>
      </c>
      <c r="I13" s="2">
        <v>1</v>
      </c>
      <c r="J13" s="2">
        <v>6</v>
      </c>
      <c r="K13" s="2">
        <v>7972</v>
      </c>
      <c r="L13" s="2">
        <v>0</v>
      </c>
      <c r="M13" s="2">
        <v>6</v>
      </c>
      <c r="N13" s="4">
        <v>9.2268518518518514E-2</v>
      </c>
      <c r="O13" s="19">
        <f t="shared" ref="O13:O70" si="5">K13*L13</f>
        <v>0</v>
      </c>
      <c r="P13" s="19">
        <f t="shared" ref="P13:P70" si="6">J13*L13</f>
        <v>0</v>
      </c>
    </row>
    <row r="14" spans="1:17" x14ac:dyDescent="0.25">
      <c r="A14" s="2">
        <v>11</v>
      </c>
      <c r="B14" s="3" t="s">
        <v>42</v>
      </c>
      <c r="C14" s="3" t="s">
        <v>43</v>
      </c>
      <c r="D14" s="3" t="s">
        <v>43</v>
      </c>
      <c r="E14" s="3" t="s">
        <v>44</v>
      </c>
      <c r="F14" s="3" t="s">
        <v>47</v>
      </c>
      <c r="G14" s="3">
        <v>7382567663</v>
      </c>
      <c r="H14" s="3" t="s">
        <v>49</v>
      </c>
      <c r="I14" s="2">
        <v>1</v>
      </c>
      <c r="J14" s="2">
        <v>5</v>
      </c>
      <c r="K14" s="2">
        <v>7394</v>
      </c>
      <c r="L14" s="2">
        <v>102</v>
      </c>
      <c r="M14" s="2">
        <v>5</v>
      </c>
      <c r="N14" s="4">
        <v>8.5578703703703699E-2</v>
      </c>
      <c r="O14" s="19">
        <f t="shared" si="5"/>
        <v>754188</v>
      </c>
      <c r="P14" s="19">
        <f t="shared" si="6"/>
        <v>510</v>
      </c>
    </row>
    <row r="15" spans="1:17" x14ac:dyDescent="0.25">
      <c r="A15" s="2">
        <v>12</v>
      </c>
      <c r="B15" s="3" t="s">
        <v>42</v>
      </c>
      <c r="C15" s="3" t="s">
        <v>43</v>
      </c>
      <c r="D15" s="3" t="s">
        <v>43</v>
      </c>
      <c r="E15" s="3" t="s">
        <v>44</v>
      </c>
      <c r="F15" s="3" t="s">
        <v>47</v>
      </c>
      <c r="G15" s="3">
        <v>7382567663</v>
      </c>
      <c r="H15" s="3" t="s">
        <v>50</v>
      </c>
      <c r="I15" s="2">
        <v>1</v>
      </c>
      <c r="J15" s="2">
        <v>6</v>
      </c>
      <c r="K15" s="2">
        <v>7966</v>
      </c>
      <c r="L15" s="2">
        <v>5</v>
      </c>
      <c r="M15" s="2">
        <v>6</v>
      </c>
      <c r="N15" s="4">
        <v>9.2199074074074072E-2</v>
      </c>
      <c r="O15" s="19">
        <f t="shared" si="5"/>
        <v>39830</v>
      </c>
      <c r="P15" s="19">
        <f t="shared" si="6"/>
        <v>30</v>
      </c>
    </row>
    <row r="16" spans="1:17" x14ac:dyDescent="0.25">
      <c r="A16" s="2">
        <v>13</v>
      </c>
      <c r="B16" s="3" t="s">
        <v>42</v>
      </c>
      <c r="C16" s="3" t="s">
        <v>43</v>
      </c>
      <c r="D16" s="3" t="s">
        <v>51</v>
      </c>
      <c r="E16" s="3" t="s">
        <v>52</v>
      </c>
      <c r="F16" s="3" t="s">
        <v>53</v>
      </c>
      <c r="G16" s="3">
        <v>8886562139</v>
      </c>
      <c r="H16" s="3" t="s">
        <v>54</v>
      </c>
      <c r="I16" s="2">
        <v>1</v>
      </c>
      <c r="J16" s="2">
        <v>2</v>
      </c>
      <c r="K16" s="2">
        <v>4069</v>
      </c>
      <c r="L16" s="2">
        <v>85</v>
      </c>
      <c r="M16" s="2">
        <v>2</v>
      </c>
      <c r="N16" s="4">
        <v>4.7094907407407405E-2</v>
      </c>
      <c r="O16" s="19">
        <f t="shared" si="5"/>
        <v>345865</v>
      </c>
      <c r="P16" s="19">
        <f t="shared" si="6"/>
        <v>170</v>
      </c>
    </row>
    <row r="17" spans="1:16" x14ac:dyDescent="0.25">
      <c r="A17" s="2">
        <v>14</v>
      </c>
      <c r="B17" s="3" t="s">
        <v>42</v>
      </c>
      <c r="C17" s="3" t="s">
        <v>43</v>
      </c>
      <c r="D17" s="3" t="s">
        <v>51</v>
      </c>
      <c r="E17" s="3" t="s">
        <v>52</v>
      </c>
      <c r="F17" s="3" t="s">
        <v>53</v>
      </c>
      <c r="G17" s="3">
        <v>8886562139</v>
      </c>
      <c r="H17" s="3" t="s">
        <v>55</v>
      </c>
      <c r="I17" s="2">
        <v>1</v>
      </c>
      <c r="J17" s="2">
        <v>2</v>
      </c>
      <c r="K17" s="2">
        <v>4070</v>
      </c>
      <c r="L17" s="2">
        <v>4772</v>
      </c>
      <c r="M17" s="2">
        <v>2</v>
      </c>
      <c r="N17" s="4">
        <v>4.7106481481481478E-2</v>
      </c>
      <c r="O17" s="19">
        <f t="shared" si="5"/>
        <v>19422040</v>
      </c>
      <c r="P17" s="19">
        <f t="shared" si="6"/>
        <v>9544</v>
      </c>
    </row>
    <row r="18" spans="1:16" x14ac:dyDescent="0.25">
      <c r="A18" s="2">
        <v>15</v>
      </c>
      <c r="B18" s="3" t="s">
        <v>42</v>
      </c>
      <c r="C18" s="3" t="s">
        <v>43</v>
      </c>
      <c r="D18" s="3" t="s">
        <v>51</v>
      </c>
      <c r="E18" s="3" t="s">
        <v>52</v>
      </c>
      <c r="F18" s="3" t="s">
        <v>53</v>
      </c>
      <c r="G18" s="3">
        <v>8886562139</v>
      </c>
      <c r="H18" s="3" t="s">
        <v>56</v>
      </c>
      <c r="I18" s="2">
        <v>1</v>
      </c>
      <c r="J18" s="2">
        <v>2</v>
      </c>
      <c r="K18" s="2">
        <v>4070</v>
      </c>
      <c r="L18" s="2">
        <v>2104</v>
      </c>
      <c r="M18" s="2">
        <v>2</v>
      </c>
      <c r="N18" s="4">
        <v>4.7106481481481478E-2</v>
      </c>
      <c r="O18" s="19">
        <f t="shared" si="5"/>
        <v>8563280</v>
      </c>
      <c r="P18" s="19">
        <f t="shared" si="6"/>
        <v>4208</v>
      </c>
    </row>
    <row r="19" spans="1:16" x14ac:dyDescent="0.25">
      <c r="A19" s="2">
        <v>16</v>
      </c>
      <c r="B19" s="3" t="s">
        <v>42</v>
      </c>
      <c r="C19" s="3" t="s">
        <v>43</v>
      </c>
      <c r="D19" s="3" t="s">
        <v>51</v>
      </c>
      <c r="E19" s="3" t="s">
        <v>52</v>
      </c>
      <c r="F19" s="3" t="s">
        <v>53</v>
      </c>
      <c r="G19" s="3">
        <v>8886562139</v>
      </c>
      <c r="H19" s="3" t="s">
        <v>57</v>
      </c>
      <c r="I19" s="2">
        <v>1</v>
      </c>
      <c r="J19" s="2">
        <v>2</v>
      </c>
      <c r="K19" s="2">
        <v>4070</v>
      </c>
      <c r="L19" s="2">
        <v>1970</v>
      </c>
      <c r="M19" s="2">
        <v>2</v>
      </c>
      <c r="N19" s="4">
        <v>4.7106481481481478E-2</v>
      </c>
      <c r="O19" s="19">
        <f t="shared" si="5"/>
        <v>8017900</v>
      </c>
      <c r="P19" s="19">
        <f t="shared" si="6"/>
        <v>3940</v>
      </c>
    </row>
    <row r="20" spans="1:16" x14ac:dyDescent="0.25">
      <c r="A20" s="2">
        <v>17</v>
      </c>
      <c r="B20" s="3" t="s">
        <v>42</v>
      </c>
      <c r="C20" s="3" t="s">
        <v>43</v>
      </c>
      <c r="D20" s="3" t="s">
        <v>51</v>
      </c>
      <c r="E20" s="3" t="s">
        <v>58</v>
      </c>
      <c r="F20" s="3" t="s">
        <v>59</v>
      </c>
      <c r="G20" s="3">
        <v>8331091519</v>
      </c>
      <c r="H20" s="3" t="s">
        <v>60</v>
      </c>
      <c r="I20" s="2">
        <v>1</v>
      </c>
      <c r="J20" s="2">
        <v>3</v>
      </c>
      <c r="K20" s="2">
        <v>2048</v>
      </c>
      <c r="L20" s="2">
        <v>159</v>
      </c>
      <c r="M20" s="2">
        <v>3</v>
      </c>
      <c r="N20" s="4">
        <v>2.3703703703703703E-2</v>
      </c>
      <c r="O20" s="19">
        <f t="shared" si="5"/>
        <v>325632</v>
      </c>
      <c r="P20" s="19">
        <f t="shared" si="6"/>
        <v>477</v>
      </c>
    </row>
    <row r="21" spans="1:16" ht="26.25" x14ac:dyDescent="0.25">
      <c r="A21" s="2">
        <v>18</v>
      </c>
      <c r="B21" s="3" t="s">
        <v>42</v>
      </c>
      <c r="C21" s="3" t="s">
        <v>43</v>
      </c>
      <c r="D21" s="3" t="s">
        <v>61</v>
      </c>
      <c r="E21" s="3" t="s">
        <v>62</v>
      </c>
      <c r="F21" s="3" t="s">
        <v>63</v>
      </c>
      <c r="G21" s="3">
        <v>7032373465</v>
      </c>
      <c r="H21" s="3" t="s">
        <v>64</v>
      </c>
      <c r="I21" s="2">
        <v>1</v>
      </c>
      <c r="J21" s="2">
        <v>0</v>
      </c>
      <c r="K21" s="2">
        <v>0</v>
      </c>
      <c r="L21" s="2">
        <v>1593</v>
      </c>
      <c r="M21" s="2">
        <v>0</v>
      </c>
      <c r="N21" s="4">
        <v>0</v>
      </c>
      <c r="O21" s="19">
        <f t="shared" si="5"/>
        <v>0</v>
      </c>
      <c r="P21" s="19">
        <f t="shared" si="6"/>
        <v>0</v>
      </c>
    </row>
    <row r="22" spans="1:16" x14ac:dyDescent="0.25">
      <c r="A22" s="2">
        <v>19</v>
      </c>
      <c r="B22" s="3" t="s">
        <v>42</v>
      </c>
      <c r="C22" s="3" t="s">
        <v>43</v>
      </c>
      <c r="D22" s="3" t="s">
        <v>61</v>
      </c>
      <c r="E22" s="3" t="s">
        <v>62</v>
      </c>
      <c r="F22" s="3" t="s">
        <v>63</v>
      </c>
      <c r="G22" s="3">
        <v>7032373465</v>
      </c>
      <c r="H22" s="3" t="s">
        <v>65</v>
      </c>
      <c r="I22" s="2">
        <v>1</v>
      </c>
      <c r="J22" s="2">
        <v>5</v>
      </c>
      <c r="K22" s="2">
        <v>7513</v>
      </c>
      <c r="L22" s="2">
        <v>3901</v>
      </c>
      <c r="M22" s="2">
        <v>5</v>
      </c>
      <c r="N22" s="4">
        <v>8.6956018518518516E-2</v>
      </c>
      <c r="O22" s="19">
        <f t="shared" si="5"/>
        <v>29308213</v>
      </c>
      <c r="P22" s="19">
        <f t="shared" si="6"/>
        <v>19505</v>
      </c>
    </row>
    <row r="23" spans="1:16" x14ac:dyDescent="0.25">
      <c r="A23" s="2">
        <v>20</v>
      </c>
      <c r="B23" s="3" t="s">
        <v>42</v>
      </c>
      <c r="C23" s="3" t="s">
        <v>43</v>
      </c>
      <c r="D23" s="3" t="s">
        <v>61</v>
      </c>
      <c r="E23" s="3" t="s">
        <v>62</v>
      </c>
      <c r="F23" s="3" t="s">
        <v>63</v>
      </c>
      <c r="G23" s="3">
        <v>7032373465</v>
      </c>
      <c r="H23" s="3" t="s">
        <v>66</v>
      </c>
      <c r="I23" s="2">
        <v>1</v>
      </c>
      <c r="J23" s="2">
        <v>5</v>
      </c>
      <c r="K23" s="2">
        <v>7512</v>
      </c>
      <c r="L23" s="2">
        <v>1345</v>
      </c>
      <c r="M23" s="2">
        <v>5</v>
      </c>
      <c r="N23" s="4">
        <v>8.6944444444444449E-2</v>
      </c>
      <c r="O23" s="19">
        <f t="shared" si="5"/>
        <v>10103640</v>
      </c>
      <c r="P23" s="19">
        <f t="shared" si="6"/>
        <v>6725</v>
      </c>
    </row>
    <row r="24" spans="1:16" x14ac:dyDescent="0.25">
      <c r="A24" s="2">
        <v>21</v>
      </c>
      <c r="B24" s="3" t="s">
        <v>42</v>
      </c>
      <c r="C24" s="3" t="s">
        <v>67</v>
      </c>
      <c r="D24" s="3" t="s">
        <v>67</v>
      </c>
      <c r="E24" s="3" t="s">
        <v>68</v>
      </c>
      <c r="F24" s="3" t="s">
        <v>69</v>
      </c>
      <c r="G24" s="3">
        <v>8500642088</v>
      </c>
      <c r="H24" s="3" t="s">
        <v>70</v>
      </c>
      <c r="I24" s="2">
        <v>1</v>
      </c>
      <c r="J24" s="2">
        <v>0</v>
      </c>
      <c r="K24" s="2">
        <v>0</v>
      </c>
      <c r="L24" s="2">
        <v>2</v>
      </c>
      <c r="M24" s="2">
        <v>0</v>
      </c>
      <c r="N24" s="4">
        <v>0</v>
      </c>
      <c r="O24" s="19">
        <f t="shared" si="5"/>
        <v>0</v>
      </c>
      <c r="P24" s="19">
        <f t="shared" si="6"/>
        <v>0</v>
      </c>
    </row>
    <row r="25" spans="1:16" x14ac:dyDescent="0.25">
      <c r="A25" s="2">
        <v>22</v>
      </c>
      <c r="B25" s="3" t="s">
        <v>42</v>
      </c>
      <c r="C25" s="3" t="s">
        <v>67</v>
      </c>
      <c r="D25" s="3" t="s">
        <v>67</v>
      </c>
      <c r="E25" s="3" t="s">
        <v>68</v>
      </c>
      <c r="F25" s="3" t="s">
        <v>69</v>
      </c>
      <c r="G25" s="3">
        <v>8500642088</v>
      </c>
      <c r="H25" s="3" t="s">
        <v>71</v>
      </c>
      <c r="I25" s="2">
        <v>1</v>
      </c>
      <c r="J25" s="2">
        <v>0</v>
      </c>
      <c r="K25" s="2">
        <v>0</v>
      </c>
      <c r="L25" s="2">
        <v>28</v>
      </c>
      <c r="M25" s="2">
        <v>0</v>
      </c>
      <c r="N25" s="4">
        <v>0</v>
      </c>
      <c r="O25" s="19">
        <f t="shared" si="5"/>
        <v>0</v>
      </c>
      <c r="P25" s="19">
        <f t="shared" si="6"/>
        <v>0</v>
      </c>
    </row>
    <row r="26" spans="1:16" x14ac:dyDescent="0.25">
      <c r="A26" s="2">
        <v>23</v>
      </c>
      <c r="B26" s="3" t="s">
        <v>42</v>
      </c>
      <c r="C26" s="3" t="s">
        <v>67</v>
      </c>
      <c r="D26" s="3" t="s">
        <v>67</v>
      </c>
      <c r="E26" s="3" t="s">
        <v>68</v>
      </c>
      <c r="F26" s="3" t="s">
        <v>72</v>
      </c>
      <c r="G26" s="3">
        <v>9490615501</v>
      </c>
      <c r="H26" s="3" t="s">
        <v>73</v>
      </c>
      <c r="I26" s="2">
        <v>1</v>
      </c>
      <c r="J26" s="2">
        <v>3</v>
      </c>
      <c r="K26" s="2">
        <v>5730</v>
      </c>
      <c r="L26" s="2">
        <v>1</v>
      </c>
      <c r="M26" s="2">
        <v>3</v>
      </c>
      <c r="N26" s="4">
        <v>6.6319444444444445E-2</v>
      </c>
      <c r="O26" s="19">
        <f t="shared" si="5"/>
        <v>5730</v>
      </c>
      <c r="P26" s="19">
        <f t="shared" si="6"/>
        <v>3</v>
      </c>
    </row>
    <row r="27" spans="1:16" ht="26.25" x14ac:dyDescent="0.25">
      <c r="A27" s="2">
        <v>24</v>
      </c>
      <c r="B27" s="3" t="s">
        <v>42</v>
      </c>
      <c r="C27" s="3" t="s">
        <v>67</v>
      </c>
      <c r="D27" s="3" t="s">
        <v>25</v>
      </c>
      <c r="E27" s="3" t="s">
        <v>74</v>
      </c>
      <c r="F27" s="3" t="s">
        <v>75</v>
      </c>
      <c r="G27" s="3">
        <v>7382296958</v>
      </c>
      <c r="H27" s="3" t="s">
        <v>76</v>
      </c>
      <c r="I27" s="2">
        <v>1</v>
      </c>
      <c r="J27" s="2">
        <v>3</v>
      </c>
      <c r="K27" s="2">
        <v>1930</v>
      </c>
      <c r="L27" s="2">
        <v>972</v>
      </c>
      <c r="M27" s="2">
        <v>3</v>
      </c>
      <c r="N27" s="4">
        <v>2.2337962962962962E-2</v>
      </c>
      <c r="O27" s="19">
        <f t="shared" si="5"/>
        <v>1875960</v>
      </c>
      <c r="P27" s="19">
        <f t="shared" si="6"/>
        <v>2916</v>
      </c>
    </row>
    <row r="28" spans="1:16" x14ac:dyDescent="0.25">
      <c r="A28" s="2">
        <v>25</v>
      </c>
      <c r="B28" s="3" t="s">
        <v>42</v>
      </c>
      <c r="C28" s="3" t="s">
        <v>67</v>
      </c>
      <c r="D28" s="3" t="s">
        <v>77</v>
      </c>
      <c r="E28" s="3" t="s">
        <v>78</v>
      </c>
      <c r="F28" s="3" t="s">
        <v>79</v>
      </c>
      <c r="G28" s="3">
        <v>9490615499</v>
      </c>
      <c r="H28" s="3" t="s">
        <v>80</v>
      </c>
      <c r="I28" s="2">
        <v>1</v>
      </c>
      <c r="J28" s="2">
        <v>0</v>
      </c>
      <c r="K28" s="2">
        <v>0</v>
      </c>
      <c r="L28" s="2">
        <v>550</v>
      </c>
      <c r="M28" s="2">
        <v>0</v>
      </c>
      <c r="N28" s="4">
        <v>0</v>
      </c>
      <c r="O28" s="19">
        <f t="shared" si="5"/>
        <v>0</v>
      </c>
      <c r="P28" s="19">
        <f t="shared" si="6"/>
        <v>0</v>
      </c>
    </row>
    <row r="29" spans="1:16" x14ac:dyDescent="0.25">
      <c r="A29" s="2">
        <v>26</v>
      </c>
      <c r="B29" s="3" t="s">
        <v>42</v>
      </c>
      <c r="C29" s="3" t="s">
        <v>67</v>
      </c>
      <c r="D29" s="3" t="s">
        <v>77</v>
      </c>
      <c r="E29" s="3" t="s">
        <v>78</v>
      </c>
      <c r="F29" s="3" t="s">
        <v>79</v>
      </c>
      <c r="G29" s="3">
        <v>9490615499</v>
      </c>
      <c r="H29" s="3" t="s">
        <v>81</v>
      </c>
      <c r="I29" s="2">
        <v>1</v>
      </c>
      <c r="J29" s="2">
        <v>1</v>
      </c>
      <c r="K29" s="2">
        <v>9048</v>
      </c>
      <c r="L29" s="2">
        <v>19</v>
      </c>
      <c r="M29" s="2">
        <v>1</v>
      </c>
      <c r="N29" s="4">
        <v>0.10472222222222222</v>
      </c>
      <c r="O29" s="19">
        <f t="shared" si="5"/>
        <v>171912</v>
      </c>
      <c r="P29" s="19">
        <f t="shared" si="6"/>
        <v>19</v>
      </c>
    </row>
    <row r="30" spans="1:16" x14ac:dyDescent="0.25">
      <c r="A30" s="2">
        <v>27</v>
      </c>
      <c r="B30" s="3" t="s">
        <v>42</v>
      </c>
      <c r="C30" s="3" t="s">
        <v>67</v>
      </c>
      <c r="D30" s="3" t="s">
        <v>77</v>
      </c>
      <c r="E30" s="3" t="s">
        <v>78</v>
      </c>
      <c r="F30" s="3" t="s">
        <v>82</v>
      </c>
      <c r="G30" s="3">
        <v>8330938018</v>
      </c>
      <c r="H30" s="3" t="s">
        <v>83</v>
      </c>
      <c r="I30" s="2">
        <v>1</v>
      </c>
      <c r="J30" s="2">
        <v>11</v>
      </c>
      <c r="K30" s="2">
        <v>14951</v>
      </c>
      <c r="L30" s="2">
        <v>2389</v>
      </c>
      <c r="M30" s="2">
        <v>11</v>
      </c>
      <c r="N30" s="4">
        <v>0.17304398148148148</v>
      </c>
      <c r="O30" s="19">
        <f t="shared" si="5"/>
        <v>35717939</v>
      </c>
      <c r="P30" s="19">
        <f t="shared" si="6"/>
        <v>26279</v>
      </c>
    </row>
    <row r="31" spans="1:16" x14ac:dyDescent="0.25">
      <c r="A31" s="2">
        <v>28</v>
      </c>
      <c r="B31" s="3" t="s">
        <v>42</v>
      </c>
      <c r="C31" s="3" t="s">
        <v>67</v>
      </c>
      <c r="D31" s="3" t="s">
        <v>77</v>
      </c>
      <c r="E31" s="3" t="s">
        <v>78</v>
      </c>
      <c r="F31" s="3" t="s">
        <v>82</v>
      </c>
      <c r="G31" s="3">
        <v>8330938018</v>
      </c>
      <c r="H31" s="3" t="s">
        <v>84</v>
      </c>
      <c r="I31" s="2">
        <v>1</v>
      </c>
      <c r="J31" s="2">
        <v>7</v>
      </c>
      <c r="K31" s="2">
        <v>11130</v>
      </c>
      <c r="L31" s="2">
        <v>41</v>
      </c>
      <c r="M31" s="2">
        <v>7</v>
      </c>
      <c r="N31" s="4">
        <v>0.12881944444444443</v>
      </c>
      <c r="O31" s="19">
        <f t="shared" si="5"/>
        <v>456330</v>
      </c>
      <c r="P31" s="19">
        <f t="shared" si="6"/>
        <v>287</v>
      </c>
    </row>
    <row r="32" spans="1:16" x14ac:dyDescent="0.25">
      <c r="A32" s="2">
        <v>29</v>
      </c>
      <c r="B32" s="3" t="s">
        <v>42</v>
      </c>
      <c r="C32" s="3" t="s">
        <v>67</v>
      </c>
      <c r="D32" s="3" t="s">
        <v>77</v>
      </c>
      <c r="E32" s="3" t="s">
        <v>78</v>
      </c>
      <c r="F32" s="3" t="s">
        <v>85</v>
      </c>
      <c r="G32" s="3">
        <v>9490598731</v>
      </c>
      <c r="H32" s="3" t="s">
        <v>86</v>
      </c>
      <c r="I32" s="2">
        <v>1</v>
      </c>
      <c r="J32" s="2">
        <v>0</v>
      </c>
      <c r="K32" s="2">
        <v>0</v>
      </c>
      <c r="L32" s="2">
        <v>2</v>
      </c>
      <c r="M32" s="2">
        <v>0</v>
      </c>
      <c r="N32" s="4">
        <v>0</v>
      </c>
      <c r="O32" s="19">
        <f t="shared" si="5"/>
        <v>0</v>
      </c>
      <c r="P32" s="19">
        <f t="shared" si="6"/>
        <v>0</v>
      </c>
    </row>
    <row r="33" spans="1:16" x14ac:dyDescent="0.25">
      <c r="A33" s="2">
        <v>30</v>
      </c>
      <c r="B33" s="3" t="s">
        <v>42</v>
      </c>
      <c r="C33" s="3" t="s">
        <v>67</v>
      </c>
      <c r="D33" s="3" t="s">
        <v>77</v>
      </c>
      <c r="E33" s="3" t="s">
        <v>78</v>
      </c>
      <c r="F33" s="3" t="s">
        <v>85</v>
      </c>
      <c r="G33" s="3">
        <v>9490598731</v>
      </c>
      <c r="H33" s="3" t="s">
        <v>87</v>
      </c>
      <c r="I33" s="2">
        <v>1</v>
      </c>
      <c r="J33" s="2">
        <v>0</v>
      </c>
      <c r="K33" s="2">
        <v>0</v>
      </c>
      <c r="L33" s="2">
        <v>2334</v>
      </c>
      <c r="M33" s="2">
        <v>0</v>
      </c>
      <c r="N33" s="4">
        <v>0</v>
      </c>
      <c r="O33" s="19">
        <f t="shared" si="5"/>
        <v>0</v>
      </c>
      <c r="P33" s="19">
        <f t="shared" si="6"/>
        <v>0</v>
      </c>
    </row>
    <row r="34" spans="1:16" x14ac:dyDescent="0.25">
      <c r="A34" s="2">
        <v>31</v>
      </c>
      <c r="B34" s="3" t="s">
        <v>42</v>
      </c>
      <c r="C34" s="3" t="s">
        <v>67</v>
      </c>
      <c r="D34" s="3" t="s">
        <v>77</v>
      </c>
      <c r="E34" s="3" t="s">
        <v>88</v>
      </c>
      <c r="F34" s="3" t="s">
        <v>89</v>
      </c>
      <c r="G34" s="3">
        <v>9490615502</v>
      </c>
      <c r="H34" s="3" t="s">
        <v>90</v>
      </c>
      <c r="I34" s="2">
        <v>1</v>
      </c>
      <c r="J34" s="2">
        <v>3</v>
      </c>
      <c r="K34" s="2">
        <v>2363</v>
      </c>
      <c r="L34" s="2">
        <v>385</v>
      </c>
      <c r="M34" s="2">
        <v>3</v>
      </c>
      <c r="N34" s="4">
        <v>2.7349537037037037E-2</v>
      </c>
      <c r="O34" s="19">
        <f t="shared" si="5"/>
        <v>909755</v>
      </c>
      <c r="P34" s="19">
        <f t="shared" si="6"/>
        <v>1155</v>
      </c>
    </row>
    <row r="35" spans="1:16" x14ac:dyDescent="0.25">
      <c r="A35" s="2">
        <v>32</v>
      </c>
      <c r="B35" s="3" t="s">
        <v>42</v>
      </c>
      <c r="C35" s="3" t="s">
        <v>67</v>
      </c>
      <c r="D35" s="3" t="s">
        <v>77</v>
      </c>
      <c r="E35" s="3" t="s">
        <v>88</v>
      </c>
      <c r="F35" s="3" t="s">
        <v>91</v>
      </c>
      <c r="G35" s="3">
        <v>9490615503</v>
      </c>
      <c r="H35" s="3" t="s">
        <v>92</v>
      </c>
      <c r="I35" s="2">
        <v>1</v>
      </c>
      <c r="J35" s="2">
        <v>3</v>
      </c>
      <c r="K35" s="2">
        <v>3004</v>
      </c>
      <c r="L35" s="2">
        <v>1</v>
      </c>
      <c r="M35" s="2">
        <v>3</v>
      </c>
      <c r="N35" s="4">
        <v>3.4768518518518518E-2</v>
      </c>
      <c r="O35" s="19">
        <f t="shared" si="5"/>
        <v>3004</v>
      </c>
      <c r="P35" s="19">
        <f t="shared" si="6"/>
        <v>3</v>
      </c>
    </row>
    <row r="36" spans="1:16" x14ac:dyDescent="0.25">
      <c r="A36" s="2">
        <v>33</v>
      </c>
      <c r="B36" s="3" t="s">
        <v>42</v>
      </c>
      <c r="C36" s="3" t="s">
        <v>67</v>
      </c>
      <c r="D36" s="3" t="s">
        <v>77</v>
      </c>
      <c r="E36" s="3" t="s">
        <v>93</v>
      </c>
      <c r="F36" s="3" t="s">
        <v>94</v>
      </c>
      <c r="G36" s="3">
        <v>9490615497</v>
      </c>
      <c r="H36" s="3" t="s">
        <v>95</v>
      </c>
      <c r="I36" s="2">
        <v>1</v>
      </c>
      <c r="J36" s="2">
        <v>2</v>
      </c>
      <c r="K36" s="2">
        <v>10260</v>
      </c>
      <c r="L36" s="2">
        <v>854</v>
      </c>
      <c r="M36" s="2">
        <v>2</v>
      </c>
      <c r="N36" s="4">
        <v>0.11874999999999999</v>
      </c>
      <c r="O36" s="19">
        <f t="shared" si="5"/>
        <v>8762040</v>
      </c>
      <c r="P36" s="19">
        <f t="shared" si="6"/>
        <v>1708</v>
      </c>
    </row>
    <row r="37" spans="1:16" x14ac:dyDescent="0.25">
      <c r="A37" s="2">
        <v>34</v>
      </c>
      <c r="B37" s="3" t="s">
        <v>42</v>
      </c>
      <c r="C37" s="3" t="s">
        <v>67</v>
      </c>
      <c r="D37" s="3" t="s">
        <v>77</v>
      </c>
      <c r="E37" s="3" t="s">
        <v>96</v>
      </c>
      <c r="F37" s="3" t="s">
        <v>97</v>
      </c>
      <c r="G37" s="3">
        <v>9490615498</v>
      </c>
      <c r="H37" s="3" t="s">
        <v>98</v>
      </c>
      <c r="I37" s="2">
        <v>1</v>
      </c>
      <c r="J37" s="2">
        <v>3</v>
      </c>
      <c r="K37" s="2">
        <v>26849</v>
      </c>
      <c r="L37" s="2">
        <v>1</v>
      </c>
      <c r="M37" s="2">
        <v>3</v>
      </c>
      <c r="N37" s="4">
        <v>0.3107523148148148</v>
      </c>
      <c r="O37" s="19">
        <f t="shared" si="5"/>
        <v>26849</v>
      </c>
      <c r="P37" s="19">
        <f t="shared" si="6"/>
        <v>3</v>
      </c>
    </row>
    <row r="38" spans="1:16" x14ac:dyDescent="0.25">
      <c r="A38" s="2">
        <v>35</v>
      </c>
      <c r="B38" s="3" t="s">
        <v>42</v>
      </c>
      <c r="C38" s="3" t="s">
        <v>67</v>
      </c>
      <c r="D38" s="3" t="s">
        <v>99</v>
      </c>
      <c r="E38" s="3" t="s">
        <v>100</v>
      </c>
      <c r="F38" s="3" t="s">
        <v>101</v>
      </c>
      <c r="G38" s="3">
        <v>9490615488</v>
      </c>
      <c r="H38" s="3" t="s">
        <v>102</v>
      </c>
      <c r="I38" s="2">
        <v>1</v>
      </c>
      <c r="J38" s="2">
        <v>0</v>
      </c>
      <c r="K38" s="2">
        <v>0</v>
      </c>
      <c r="L38" s="2">
        <v>9</v>
      </c>
      <c r="M38" s="2">
        <v>0</v>
      </c>
      <c r="N38" s="4">
        <v>0</v>
      </c>
      <c r="O38" s="19">
        <f t="shared" si="5"/>
        <v>0</v>
      </c>
      <c r="P38" s="19">
        <f t="shared" si="6"/>
        <v>0</v>
      </c>
    </row>
    <row r="39" spans="1:16" x14ac:dyDescent="0.25">
      <c r="A39" s="2">
        <v>36</v>
      </c>
      <c r="B39" s="3" t="s">
        <v>42</v>
      </c>
      <c r="C39" s="3" t="s">
        <v>67</v>
      </c>
      <c r="D39" s="3" t="s">
        <v>99</v>
      </c>
      <c r="E39" s="3" t="s">
        <v>103</v>
      </c>
      <c r="F39" s="3" t="s">
        <v>104</v>
      </c>
      <c r="G39" s="3">
        <v>9490615487</v>
      </c>
      <c r="H39" s="3" t="s">
        <v>105</v>
      </c>
      <c r="I39" s="2">
        <v>1</v>
      </c>
      <c r="J39" s="2">
        <v>6</v>
      </c>
      <c r="K39" s="2">
        <v>4654</v>
      </c>
      <c r="L39" s="2">
        <v>1</v>
      </c>
      <c r="M39" s="2">
        <v>6</v>
      </c>
      <c r="N39" s="4">
        <v>5.3865740740740742E-2</v>
      </c>
      <c r="O39" s="19">
        <f t="shared" si="5"/>
        <v>4654</v>
      </c>
      <c r="P39" s="19">
        <f t="shared" si="6"/>
        <v>6</v>
      </c>
    </row>
    <row r="40" spans="1:16" x14ac:dyDescent="0.25">
      <c r="A40" s="2">
        <v>37</v>
      </c>
      <c r="B40" s="3" t="s">
        <v>42</v>
      </c>
      <c r="C40" s="3" t="s">
        <v>67</v>
      </c>
      <c r="D40" s="3" t="s">
        <v>99</v>
      </c>
      <c r="E40" s="3" t="s">
        <v>103</v>
      </c>
      <c r="F40" s="3" t="s">
        <v>104</v>
      </c>
      <c r="G40" s="3">
        <v>9490615487</v>
      </c>
      <c r="H40" s="3" t="s">
        <v>106</v>
      </c>
      <c r="I40" s="2">
        <v>1</v>
      </c>
      <c r="J40" s="2">
        <v>10</v>
      </c>
      <c r="K40" s="2">
        <v>20997</v>
      </c>
      <c r="L40" s="2">
        <v>220</v>
      </c>
      <c r="M40" s="2">
        <v>10</v>
      </c>
      <c r="N40" s="4">
        <v>0.24302083333333332</v>
      </c>
      <c r="O40" s="19">
        <f t="shared" si="5"/>
        <v>4619340</v>
      </c>
      <c r="P40" s="19">
        <f t="shared" si="6"/>
        <v>2200</v>
      </c>
    </row>
    <row r="41" spans="1:16" x14ac:dyDescent="0.25">
      <c r="A41" s="2">
        <v>38</v>
      </c>
      <c r="B41" s="3" t="s">
        <v>42</v>
      </c>
      <c r="C41" s="3" t="s">
        <v>67</v>
      </c>
      <c r="D41" s="3" t="s">
        <v>99</v>
      </c>
      <c r="E41" s="3" t="s">
        <v>103</v>
      </c>
      <c r="F41" s="3" t="s">
        <v>107</v>
      </c>
      <c r="G41" s="3">
        <v>9490615490</v>
      </c>
      <c r="H41" s="3" t="s">
        <v>108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4">
        <v>0</v>
      </c>
      <c r="O41" s="19">
        <f t="shared" si="5"/>
        <v>0</v>
      </c>
      <c r="P41" s="19">
        <f t="shared" si="6"/>
        <v>0</v>
      </c>
    </row>
    <row r="42" spans="1:16" x14ac:dyDescent="0.25">
      <c r="A42" s="2">
        <v>39</v>
      </c>
      <c r="B42" s="3" t="s">
        <v>42</v>
      </c>
      <c r="C42" s="3" t="s">
        <v>109</v>
      </c>
      <c r="D42" s="3" t="s">
        <v>110</v>
      </c>
      <c r="E42" s="3" t="s">
        <v>111</v>
      </c>
      <c r="F42" s="3" t="s">
        <v>112</v>
      </c>
      <c r="G42" s="3">
        <v>8330938013</v>
      </c>
      <c r="H42" s="3" t="s">
        <v>113</v>
      </c>
      <c r="I42" s="2">
        <v>1</v>
      </c>
      <c r="J42" s="2">
        <v>1</v>
      </c>
      <c r="K42" s="2">
        <v>10157</v>
      </c>
      <c r="L42" s="2">
        <v>2</v>
      </c>
      <c r="M42" s="2">
        <v>1</v>
      </c>
      <c r="N42" s="4">
        <v>0.11755787037037037</v>
      </c>
      <c r="O42" s="19">
        <f t="shared" si="5"/>
        <v>20314</v>
      </c>
      <c r="P42" s="19">
        <f t="shared" si="6"/>
        <v>2</v>
      </c>
    </row>
    <row r="43" spans="1:16" x14ac:dyDescent="0.25">
      <c r="A43" s="2">
        <v>40</v>
      </c>
      <c r="B43" s="3" t="s">
        <v>42</v>
      </c>
      <c r="C43" s="3" t="s">
        <v>109</v>
      </c>
      <c r="D43" s="3" t="s">
        <v>110</v>
      </c>
      <c r="E43" s="3" t="s">
        <v>114</v>
      </c>
      <c r="F43" s="3" t="s">
        <v>115</v>
      </c>
      <c r="G43" s="3">
        <v>9490615591</v>
      </c>
      <c r="H43" s="3" t="s">
        <v>116</v>
      </c>
      <c r="I43" s="2">
        <v>1</v>
      </c>
      <c r="J43" s="2">
        <v>4</v>
      </c>
      <c r="K43" s="2">
        <v>8016</v>
      </c>
      <c r="L43" s="2">
        <v>12</v>
      </c>
      <c r="M43" s="2">
        <v>4</v>
      </c>
      <c r="N43" s="4">
        <v>9.2777777777777778E-2</v>
      </c>
      <c r="O43" s="19">
        <f t="shared" si="5"/>
        <v>96192</v>
      </c>
      <c r="P43" s="19">
        <f t="shared" si="6"/>
        <v>48</v>
      </c>
    </row>
    <row r="44" spans="1:16" x14ac:dyDescent="0.25">
      <c r="A44" s="2">
        <v>41</v>
      </c>
      <c r="B44" s="3" t="s">
        <v>42</v>
      </c>
      <c r="C44" s="3" t="s">
        <v>109</v>
      </c>
      <c r="D44" s="3" t="s">
        <v>117</v>
      </c>
      <c r="E44" s="3" t="s">
        <v>118</v>
      </c>
      <c r="F44" s="3" t="s">
        <v>119</v>
      </c>
      <c r="G44" s="3">
        <v>9490615590</v>
      </c>
      <c r="H44" s="3" t="s">
        <v>120</v>
      </c>
      <c r="I44" s="2">
        <v>1</v>
      </c>
      <c r="J44" s="2">
        <v>2</v>
      </c>
      <c r="K44" s="2">
        <v>6936</v>
      </c>
      <c r="L44" s="2">
        <v>22</v>
      </c>
      <c r="M44" s="2">
        <v>2</v>
      </c>
      <c r="N44" s="4">
        <v>8.0277777777777781E-2</v>
      </c>
      <c r="O44" s="19">
        <f t="shared" si="5"/>
        <v>152592</v>
      </c>
      <c r="P44" s="19">
        <f t="shared" si="6"/>
        <v>44</v>
      </c>
    </row>
    <row r="45" spans="1:16" x14ac:dyDescent="0.25">
      <c r="A45" s="2">
        <v>42</v>
      </c>
      <c r="B45" s="3" t="s">
        <v>42</v>
      </c>
      <c r="C45" s="3" t="s">
        <v>109</v>
      </c>
      <c r="D45" s="3" t="s">
        <v>109</v>
      </c>
      <c r="E45" s="3" t="s">
        <v>121</v>
      </c>
      <c r="F45" s="3" t="s">
        <v>122</v>
      </c>
      <c r="G45" s="3">
        <v>8333068613</v>
      </c>
      <c r="H45" s="3" t="s">
        <v>123</v>
      </c>
      <c r="I45" s="2">
        <v>1</v>
      </c>
      <c r="J45" s="2">
        <v>6</v>
      </c>
      <c r="K45" s="2">
        <v>7740</v>
      </c>
      <c r="L45" s="2">
        <v>3</v>
      </c>
      <c r="M45" s="2">
        <v>6</v>
      </c>
      <c r="N45" s="4">
        <v>8.9583333333333334E-2</v>
      </c>
      <c r="O45" s="19">
        <f t="shared" si="5"/>
        <v>23220</v>
      </c>
      <c r="P45" s="19">
        <f t="shared" si="6"/>
        <v>18</v>
      </c>
    </row>
    <row r="46" spans="1:16" x14ac:dyDescent="0.25">
      <c r="A46" s="2">
        <v>43</v>
      </c>
      <c r="B46" s="3" t="s">
        <v>42</v>
      </c>
      <c r="C46" s="3" t="s">
        <v>109</v>
      </c>
      <c r="D46" s="3" t="s">
        <v>109</v>
      </c>
      <c r="E46" s="3" t="s">
        <v>124</v>
      </c>
      <c r="F46" s="3" t="s">
        <v>125</v>
      </c>
      <c r="G46" s="3">
        <v>9490615580</v>
      </c>
      <c r="H46" s="3" t="s">
        <v>126</v>
      </c>
      <c r="I46" s="2">
        <v>1</v>
      </c>
      <c r="J46" s="2">
        <v>19</v>
      </c>
      <c r="K46" s="2">
        <v>40988</v>
      </c>
      <c r="L46" s="2">
        <v>3</v>
      </c>
      <c r="M46" s="2">
        <v>19</v>
      </c>
      <c r="N46" s="4">
        <v>0.47439814814814812</v>
      </c>
      <c r="O46" s="19">
        <f t="shared" si="5"/>
        <v>122964</v>
      </c>
      <c r="P46" s="19">
        <f t="shared" si="6"/>
        <v>57</v>
      </c>
    </row>
    <row r="47" spans="1:16" x14ac:dyDescent="0.25">
      <c r="A47" s="2">
        <v>44</v>
      </c>
      <c r="B47" s="3" t="s">
        <v>42</v>
      </c>
      <c r="C47" s="3" t="s">
        <v>109</v>
      </c>
      <c r="D47" s="3" t="s">
        <v>109</v>
      </c>
      <c r="E47" s="3" t="s">
        <v>124</v>
      </c>
      <c r="F47" s="3" t="s">
        <v>127</v>
      </c>
      <c r="G47" s="3">
        <v>9490615581</v>
      </c>
      <c r="H47" s="3" t="s">
        <v>128</v>
      </c>
      <c r="I47" s="2">
        <v>1</v>
      </c>
      <c r="J47" s="2">
        <v>9</v>
      </c>
      <c r="K47" s="2">
        <v>17685</v>
      </c>
      <c r="L47" s="2">
        <v>37</v>
      </c>
      <c r="M47" s="2">
        <v>9</v>
      </c>
      <c r="N47" s="4">
        <v>0.20468749999999999</v>
      </c>
      <c r="O47" s="19">
        <f t="shared" si="5"/>
        <v>654345</v>
      </c>
      <c r="P47" s="19">
        <f t="shared" si="6"/>
        <v>333</v>
      </c>
    </row>
    <row r="48" spans="1:16" x14ac:dyDescent="0.25">
      <c r="A48" s="2">
        <v>45</v>
      </c>
      <c r="B48" s="3" t="s">
        <v>42</v>
      </c>
      <c r="C48" s="3" t="s">
        <v>109</v>
      </c>
      <c r="D48" s="3" t="s">
        <v>109</v>
      </c>
      <c r="E48" s="3" t="s">
        <v>124</v>
      </c>
      <c r="F48" s="3" t="s">
        <v>129</v>
      </c>
      <c r="G48" s="3">
        <v>9490615579</v>
      </c>
      <c r="H48" s="3" t="s">
        <v>130</v>
      </c>
      <c r="I48" s="2">
        <v>1</v>
      </c>
      <c r="J48" s="2">
        <v>4</v>
      </c>
      <c r="K48" s="2">
        <v>3696</v>
      </c>
      <c r="L48" s="2">
        <v>38</v>
      </c>
      <c r="M48" s="2">
        <v>4</v>
      </c>
      <c r="N48" s="4">
        <v>4.2777777777777776E-2</v>
      </c>
      <c r="O48" s="19">
        <f t="shared" si="5"/>
        <v>140448</v>
      </c>
      <c r="P48" s="19">
        <f t="shared" si="6"/>
        <v>152</v>
      </c>
    </row>
    <row r="49" spans="1:16" x14ac:dyDescent="0.25">
      <c r="A49" s="2">
        <v>46</v>
      </c>
      <c r="B49" s="3" t="s">
        <v>42</v>
      </c>
      <c r="C49" s="3" t="s">
        <v>109</v>
      </c>
      <c r="D49" s="3" t="s">
        <v>109</v>
      </c>
      <c r="E49" s="3" t="s">
        <v>124</v>
      </c>
      <c r="F49" s="3" t="s">
        <v>131</v>
      </c>
      <c r="G49" s="3">
        <v>9491044669</v>
      </c>
      <c r="H49" s="3" t="s">
        <v>132</v>
      </c>
      <c r="I49" s="2">
        <v>1</v>
      </c>
      <c r="J49" s="2">
        <v>9</v>
      </c>
      <c r="K49" s="2">
        <v>16457</v>
      </c>
      <c r="L49" s="2">
        <v>1</v>
      </c>
      <c r="M49" s="2">
        <v>9</v>
      </c>
      <c r="N49" s="4">
        <v>0.19047453703703704</v>
      </c>
      <c r="O49" s="19">
        <f t="shared" si="5"/>
        <v>16457</v>
      </c>
      <c r="P49" s="19">
        <f t="shared" si="6"/>
        <v>9</v>
      </c>
    </row>
    <row r="50" spans="1:16" x14ac:dyDescent="0.25">
      <c r="A50" s="2">
        <v>47</v>
      </c>
      <c r="B50" s="3" t="s">
        <v>42</v>
      </c>
      <c r="C50" s="3" t="s">
        <v>109</v>
      </c>
      <c r="D50" s="3" t="s">
        <v>109</v>
      </c>
      <c r="E50" s="3" t="s">
        <v>133</v>
      </c>
      <c r="F50" s="3" t="s">
        <v>134</v>
      </c>
      <c r="G50" s="3">
        <v>9490615501</v>
      </c>
      <c r="H50" s="3" t="s">
        <v>135</v>
      </c>
      <c r="I50" s="2">
        <v>1</v>
      </c>
      <c r="J50" s="2">
        <v>2</v>
      </c>
      <c r="K50" s="2">
        <v>4002</v>
      </c>
      <c r="L50" s="2">
        <v>5</v>
      </c>
      <c r="M50" s="2">
        <v>2</v>
      </c>
      <c r="N50" s="4">
        <v>4.6319444444444448E-2</v>
      </c>
      <c r="O50" s="19">
        <f t="shared" si="5"/>
        <v>20010</v>
      </c>
      <c r="P50" s="19">
        <f t="shared" si="6"/>
        <v>10</v>
      </c>
    </row>
    <row r="51" spans="1:16" x14ac:dyDescent="0.25">
      <c r="A51" s="2">
        <v>48</v>
      </c>
      <c r="B51" s="3" t="s">
        <v>42</v>
      </c>
      <c r="C51" s="3" t="s">
        <v>109</v>
      </c>
      <c r="D51" s="3" t="s">
        <v>136</v>
      </c>
      <c r="E51" s="3" t="s">
        <v>137</v>
      </c>
      <c r="F51" s="3" t="s">
        <v>138</v>
      </c>
      <c r="G51" s="3">
        <v>9490615585</v>
      </c>
      <c r="H51" s="3" t="s">
        <v>139</v>
      </c>
      <c r="I51" s="2">
        <v>1</v>
      </c>
      <c r="J51" s="2">
        <v>25</v>
      </c>
      <c r="K51" s="2">
        <v>51802</v>
      </c>
      <c r="L51" s="2">
        <v>83</v>
      </c>
      <c r="M51" s="2">
        <v>25</v>
      </c>
      <c r="N51" s="4">
        <v>0.59956018518518517</v>
      </c>
      <c r="O51" s="19">
        <f t="shared" si="5"/>
        <v>4299566</v>
      </c>
      <c r="P51" s="19">
        <f t="shared" si="6"/>
        <v>2075</v>
      </c>
    </row>
    <row r="52" spans="1:16" x14ac:dyDescent="0.25">
      <c r="A52" s="2">
        <v>49</v>
      </c>
      <c r="B52" s="3" t="s">
        <v>42</v>
      </c>
      <c r="C52" s="3" t="s">
        <v>109</v>
      </c>
      <c r="D52" s="3" t="s">
        <v>136</v>
      </c>
      <c r="E52" s="3" t="s">
        <v>137</v>
      </c>
      <c r="F52" s="3" t="s">
        <v>140</v>
      </c>
      <c r="G52" s="3">
        <v>9440825642</v>
      </c>
      <c r="H52" s="3" t="s">
        <v>141</v>
      </c>
      <c r="I52" s="2">
        <v>1</v>
      </c>
      <c r="J52" s="2">
        <v>10</v>
      </c>
      <c r="K52" s="2">
        <v>12150</v>
      </c>
      <c r="L52" s="2">
        <v>12</v>
      </c>
      <c r="M52" s="2">
        <v>10</v>
      </c>
      <c r="N52" s="4">
        <v>0.140625</v>
      </c>
      <c r="O52" s="19">
        <f t="shared" si="5"/>
        <v>145800</v>
      </c>
      <c r="P52" s="19">
        <f t="shared" si="6"/>
        <v>120</v>
      </c>
    </row>
    <row r="53" spans="1:16" x14ac:dyDescent="0.25">
      <c r="A53" s="2">
        <v>50</v>
      </c>
      <c r="B53" s="3" t="s">
        <v>42</v>
      </c>
      <c r="C53" s="3" t="s">
        <v>109</v>
      </c>
      <c r="D53" s="3" t="s">
        <v>136</v>
      </c>
      <c r="E53" s="3" t="s">
        <v>142</v>
      </c>
      <c r="F53" s="3" t="s">
        <v>143</v>
      </c>
      <c r="G53" s="3">
        <v>9440825486</v>
      </c>
      <c r="H53" s="3" t="s">
        <v>144</v>
      </c>
      <c r="I53" s="2">
        <v>1</v>
      </c>
      <c r="J53" s="2">
        <v>3</v>
      </c>
      <c r="K53" s="2">
        <v>12091</v>
      </c>
      <c r="L53" s="2">
        <v>978</v>
      </c>
      <c r="M53" s="2">
        <v>3</v>
      </c>
      <c r="N53" s="4">
        <v>0.13994212962962962</v>
      </c>
      <c r="O53" s="19">
        <f t="shared" si="5"/>
        <v>11824998</v>
      </c>
      <c r="P53" s="19">
        <f t="shared" si="6"/>
        <v>2934</v>
      </c>
    </row>
    <row r="54" spans="1:16" ht="26.25" x14ac:dyDescent="0.25">
      <c r="A54" s="2">
        <v>51</v>
      </c>
      <c r="B54" s="3" t="s">
        <v>42</v>
      </c>
      <c r="C54" s="3" t="s">
        <v>145</v>
      </c>
      <c r="D54" s="3" t="s">
        <v>145</v>
      </c>
      <c r="E54" s="3" t="s">
        <v>146</v>
      </c>
      <c r="F54" s="3" t="s">
        <v>147</v>
      </c>
      <c r="G54" s="3">
        <v>7382600110</v>
      </c>
      <c r="H54" s="3" t="s">
        <v>148</v>
      </c>
      <c r="I54" s="2">
        <v>1</v>
      </c>
      <c r="J54" s="2">
        <v>9</v>
      </c>
      <c r="K54" s="2">
        <v>35690</v>
      </c>
      <c r="L54" s="2">
        <v>1384</v>
      </c>
      <c r="M54" s="2">
        <v>9</v>
      </c>
      <c r="N54" s="4">
        <v>0.4130787037037037</v>
      </c>
      <c r="O54" s="19">
        <f t="shared" si="5"/>
        <v>49394960</v>
      </c>
      <c r="P54" s="19">
        <f t="shared" si="6"/>
        <v>12456</v>
      </c>
    </row>
    <row r="55" spans="1:16" x14ac:dyDescent="0.25">
      <c r="A55" s="2">
        <v>52</v>
      </c>
      <c r="B55" s="3" t="s">
        <v>42</v>
      </c>
      <c r="C55" s="3" t="s">
        <v>145</v>
      </c>
      <c r="D55" s="3" t="s">
        <v>146</v>
      </c>
      <c r="E55" s="3" t="s">
        <v>149</v>
      </c>
      <c r="F55" s="3" t="s">
        <v>150</v>
      </c>
      <c r="G55" s="3">
        <v>8332999159</v>
      </c>
      <c r="H55" s="3" t="s">
        <v>151</v>
      </c>
      <c r="I55" s="2">
        <v>1</v>
      </c>
      <c r="J55" s="2">
        <v>0</v>
      </c>
      <c r="K55" s="2">
        <v>0</v>
      </c>
      <c r="L55" s="2">
        <v>1656</v>
      </c>
      <c r="M55" s="2">
        <v>0</v>
      </c>
      <c r="N55" s="4">
        <v>0</v>
      </c>
      <c r="O55" s="19">
        <f t="shared" si="5"/>
        <v>0</v>
      </c>
      <c r="P55" s="19">
        <f t="shared" si="6"/>
        <v>0</v>
      </c>
    </row>
    <row r="56" spans="1:16" x14ac:dyDescent="0.25">
      <c r="A56" s="2">
        <v>53</v>
      </c>
      <c r="B56" s="3" t="s">
        <v>42</v>
      </c>
      <c r="C56" s="3" t="s">
        <v>145</v>
      </c>
      <c r="D56" s="3" t="s">
        <v>146</v>
      </c>
      <c r="E56" s="3" t="s">
        <v>149</v>
      </c>
      <c r="F56" s="3" t="s">
        <v>152</v>
      </c>
      <c r="G56" s="3">
        <v>9491063687</v>
      </c>
      <c r="H56" s="3" t="s">
        <v>153</v>
      </c>
      <c r="I56" s="2">
        <v>1</v>
      </c>
      <c r="J56" s="2">
        <v>4</v>
      </c>
      <c r="K56" s="2">
        <v>11593</v>
      </c>
      <c r="L56" s="2">
        <v>22</v>
      </c>
      <c r="M56" s="2">
        <v>4</v>
      </c>
      <c r="N56" s="4">
        <v>0.13417824074074075</v>
      </c>
      <c r="O56" s="19">
        <f t="shared" si="5"/>
        <v>255046</v>
      </c>
      <c r="P56" s="19">
        <f t="shared" si="6"/>
        <v>88</v>
      </c>
    </row>
    <row r="57" spans="1:16" ht="26.25" x14ac:dyDescent="0.25">
      <c r="A57" s="2">
        <v>54</v>
      </c>
      <c r="B57" s="3" t="s">
        <v>42</v>
      </c>
      <c r="C57" s="3" t="s">
        <v>145</v>
      </c>
      <c r="D57" s="3" t="s">
        <v>146</v>
      </c>
      <c r="E57" s="3" t="s">
        <v>154</v>
      </c>
      <c r="F57" s="3" t="s">
        <v>155</v>
      </c>
      <c r="G57" s="3">
        <v>9491063687</v>
      </c>
      <c r="H57" s="3" t="s">
        <v>156</v>
      </c>
      <c r="I57" s="2">
        <v>1</v>
      </c>
      <c r="J57" s="2">
        <v>4</v>
      </c>
      <c r="K57" s="2">
        <v>8501</v>
      </c>
      <c r="L57" s="2">
        <v>712</v>
      </c>
      <c r="M57" s="2">
        <v>4</v>
      </c>
      <c r="N57" s="4">
        <v>9.8391203703703703E-2</v>
      </c>
      <c r="O57" s="19">
        <f t="shared" si="5"/>
        <v>6052712</v>
      </c>
      <c r="P57" s="19">
        <f t="shared" si="6"/>
        <v>2848</v>
      </c>
    </row>
    <row r="58" spans="1:16" x14ac:dyDescent="0.25">
      <c r="A58" s="2">
        <v>55</v>
      </c>
      <c r="B58" s="3" t="s">
        <v>42</v>
      </c>
      <c r="C58" s="3" t="s">
        <v>145</v>
      </c>
      <c r="D58" s="3" t="s">
        <v>146</v>
      </c>
      <c r="E58" s="3" t="s">
        <v>154</v>
      </c>
      <c r="F58" s="3" t="s">
        <v>157</v>
      </c>
      <c r="G58" s="3">
        <v>9490612068</v>
      </c>
      <c r="H58" s="3" t="s">
        <v>158</v>
      </c>
      <c r="I58" s="2">
        <v>1</v>
      </c>
      <c r="J58" s="2">
        <v>10</v>
      </c>
      <c r="K58" s="2">
        <v>16460</v>
      </c>
      <c r="L58" s="2">
        <v>8</v>
      </c>
      <c r="M58" s="2">
        <v>10</v>
      </c>
      <c r="N58" s="4">
        <v>0.19050925925925927</v>
      </c>
      <c r="O58" s="19">
        <f t="shared" si="5"/>
        <v>131680</v>
      </c>
      <c r="P58" s="19">
        <f t="shared" si="6"/>
        <v>80</v>
      </c>
    </row>
    <row r="59" spans="1:16" x14ac:dyDescent="0.25">
      <c r="A59" s="2">
        <v>56</v>
      </c>
      <c r="B59" s="3" t="s">
        <v>42</v>
      </c>
      <c r="C59" s="3" t="s">
        <v>145</v>
      </c>
      <c r="D59" s="3" t="s">
        <v>159</v>
      </c>
      <c r="E59" s="3" t="s">
        <v>160</v>
      </c>
      <c r="F59" s="3" t="s">
        <v>161</v>
      </c>
      <c r="G59" s="3">
        <v>8332999164</v>
      </c>
      <c r="H59" s="3" t="s">
        <v>162</v>
      </c>
      <c r="I59" s="2">
        <v>1</v>
      </c>
      <c r="J59" s="2">
        <v>9</v>
      </c>
      <c r="K59" s="2">
        <v>13311</v>
      </c>
      <c r="L59" s="2">
        <v>2</v>
      </c>
      <c r="M59" s="2">
        <v>9</v>
      </c>
      <c r="N59" s="4">
        <v>0.15406249999999999</v>
      </c>
      <c r="O59" s="19">
        <f t="shared" si="5"/>
        <v>26622</v>
      </c>
      <c r="P59" s="19">
        <f t="shared" si="6"/>
        <v>18</v>
      </c>
    </row>
    <row r="60" spans="1:16" x14ac:dyDescent="0.25">
      <c r="A60" s="2">
        <v>57</v>
      </c>
      <c r="B60" s="3" t="s">
        <v>42</v>
      </c>
      <c r="C60" s="3" t="s">
        <v>145</v>
      </c>
      <c r="D60" s="3" t="s">
        <v>159</v>
      </c>
      <c r="E60" s="3" t="s">
        <v>163</v>
      </c>
      <c r="F60" s="3" t="s">
        <v>164</v>
      </c>
      <c r="G60" s="3">
        <v>9490614954</v>
      </c>
      <c r="H60" s="3" t="s">
        <v>165</v>
      </c>
      <c r="I60" s="2">
        <v>1</v>
      </c>
      <c r="J60" s="2">
        <v>2</v>
      </c>
      <c r="K60" s="2">
        <v>729</v>
      </c>
      <c r="L60" s="2">
        <v>33</v>
      </c>
      <c r="M60" s="2">
        <v>2</v>
      </c>
      <c r="N60" s="4">
        <v>8.4375000000000006E-3</v>
      </c>
      <c r="O60" s="19">
        <f t="shared" si="5"/>
        <v>24057</v>
      </c>
      <c r="P60" s="19">
        <f t="shared" si="6"/>
        <v>66</v>
      </c>
    </row>
    <row r="61" spans="1:16" x14ac:dyDescent="0.25">
      <c r="A61" s="2">
        <v>58</v>
      </c>
      <c r="B61" s="3" t="s">
        <v>42</v>
      </c>
      <c r="C61" s="3" t="s">
        <v>145</v>
      </c>
      <c r="D61" s="3" t="s">
        <v>166</v>
      </c>
      <c r="E61" s="3" t="s">
        <v>167</v>
      </c>
      <c r="F61" s="3" t="s">
        <v>168</v>
      </c>
      <c r="G61" s="3">
        <v>7382601004</v>
      </c>
      <c r="H61" s="3" t="s">
        <v>169</v>
      </c>
      <c r="I61" s="2">
        <v>1</v>
      </c>
      <c r="J61" s="2">
        <v>0</v>
      </c>
      <c r="K61" s="2">
        <v>0</v>
      </c>
      <c r="L61" s="2">
        <v>1</v>
      </c>
      <c r="M61" s="2">
        <v>0</v>
      </c>
      <c r="N61" s="4">
        <v>0</v>
      </c>
      <c r="O61" s="19">
        <f t="shared" si="5"/>
        <v>0</v>
      </c>
      <c r="P61" s="19">
        <f t="shared" si="6"/>
        <v>0</v>
      </c>
    </row>
    <row r="62" spans="1:16" x14ac:dyDescent="0.25">
      <c r="A62" s="2">
        <v>59</v>
      </c>
      <c r="B62" s="3" t="s">
        <v>42</v>
      </c>
      <c r="C62" s="3" t="s">
        <v>145</v>
      </c>
      <c r="D62" s="3" t="s">
        <v>166</v>
      </c>
      <c r="E62" s="3" t="s">
        <v>170</v>
      </c>
      <c r="F62" s="3" t="s">
        <v>171</v>
      </c>
      <c r="G62" s="3">
        <v>7382601005</v>
      </c>
      <c r="H62" s="3" t="s">
        <v>172</v>
      </c>
      <c r="I62" s="2">
        <v>1</v>
      </c>
      <c r="J62" s="2">
        <v>11</v>
      </c>
      <c r="K62" s="2">
        <v>16201</v>
      </c>
      <c r="L62" s="2">
        <v>262</v>
      </c>
      <c r="M62" s="2">
        <v>11</v>
      </c>
      <c r="N62" s="4">
        <v>0.18751157407407407</v>
      </c>
      <c r="O62" s="19">
        <f t="shared" si="5"/>
        <v>4244662</v>
      </c>
      <c r="P62" s="19">
        <f t="shared" si="6"/>
        <v>2882</v>
      </c>
    </row>
    <row r="63" spans="1:16" x14ac:dyDescent="0.25">
      <c r="A63" s="2">
        <v>60</v>
      </c>
      <c r="B63" s="3" t="s">
        <v>42</v>
      </c>
      <c r="C63" s="3" t="s">
        <v>173</v>
      </c>
      <c r="D63" s="3" t="s">
        <v>174</v>
      </c>
      <c r="E63" s="3" t="s">
        <v>175</v>
      </c>
      <c r="F63" s="3" t="s">
        <v>176</v>
      </c>
      <c r="G63" s="3">
        <v>8332987141</v>
      </c>
      <c r="H63" s="3" t="s">
        <v>177</v>
      </c>
      <c r="I63" s="2">
        <v>1</v>
      </c>
      <c r="J63" s="2">
        <v>1</v>
      </c>
      <c r="K63" s="2">
        <v>304</v>
      </c>
      <c r="L63" s="2">
        <v>504</v>
      </c>
      <c r="M63" s="2">
        <v>1</v>
      </c>
      <c r="N63" s="4">
        <v>3.5185185185185185E-3</v>
      </c>
      <c r="O63" s="19">
        <f t="shared" si="5"/>
        <v>153216</v>
      </c>
      <c r="P63" s="19">
        <f t="shared" si="6"/>
        <v>504</v>
      </c>
    </row>
    <row r="64" spans="1:16" x14ac:dyDescent="0.25">
      <c r="A64" s="2">
        <v>61</v>
      </c>
      <c r="B64" s="3" t="s">
        <v>42</v>
      </c>
      <c r="C64" s="3" t="s">
        <v>173</v>
      </c>
      <c r="D64" s="3" t="s">
        <v>174</v>
      </c>
      <c r="E64" s="3" t="s">
        <v>175</v>
      </c>
      <c r="F64" s="3" t="s">
        <v>178</v>
      </c>
      <c r="G64" s="3">
        <v>9491044667</v>
      </c>
      <c r="H64" s="3" t="s">
        <v>179</v>
      </c>
      <c r="I64" s="2">
        <v>1</v>
      </c>
      <c r="J64" s="2">
        <v>14</v>
      </c>
      <c r="K64" s="2">
        <v>10593</v>
      </c>
      <c r="L64" s="2">
        <v>246</v>
      </c>
      <c r="M64" s="2">
        <v>14</v>
      </c>
      <c r="N64" s="4">
        <v>0.12260416666666667</v>
      </c>
      <c r="O64" s="19">
        <f t="shared" si="5"/>
        <v>2605878</v>
      </c>
      <c r="P64" s="19">
        <f t="shared" si="6"/>
        <v>3444</v>
      </c>
    </row>
    <row r="65" spans="1:17" x14ac:dyDescent="0.25">
      <c r="A65" s="2">
        <v>62</v>
      </c>
      <c r="B65" s="3" t="s">
        <v>42</v>
      </c>
      <c r="C65" s="3" t="s">
        <v>173</v>
      </c>
      <c r="D65" s="3" t="s">
        <v>174</v>
      </c>
      <c r="E65" s="3" t="s">
        <v>175</v>
      </c>
      <c r="F65" s="3" t="s">
        <v>180</v>
      </c>
      <c r="G65" s="3">
        <v>8331095503</v>
      </c>
      <c r="H65" s="3" t="s">
        <v>181</v>
      </c>
      <c r="I65" s="2">
        <v>1</v>
      </c>
      <c r="J65" s="2">
        <v>3</v>
      </c>
      <c r="K65" s="2">
        <v>12210</v>
      </c>
      <c r="L65" s="2">
        <v>115</v>
      </c>
      <c r="M65" s="2">
        <v>3</v>
      </c>
      <c r="N65" s="4">
        <v>0.14131944444444444</v>
      </c>
      <c r="O65" s="19">
        <f t="shared" si="5"/>
        <v>1404150</v>
      </c>
      <c r="P65" s="19">
        <f t="shared" si="6"/>
        <v>345</v>
      </c>
    </row>
    <row r="66" spans="1:17" x14ac:dyDescent="0.25">
      <c r="A66" s="2">
        <v>63</v>
      </c>
      <c r="B66" s="3" t="s">
        <v>42</v>
      </c>
      <c r="C66" s="3" t="s">
        <v>173</v>
      </c>
      <c r="D66" s="3" t="s">
        <v>182</v>
      </c>
      <c r="E66" s="3" t="s">
        <v>183</v>
      </c>
      <c r="F66" s="3" t="s">
        <v>184</v>
      </c>
      <c r="G66" s="3">
        <v>9490615534</v>
      </c>
      <c r="H66" s="3" t="s">
        <v>185</v>
      </c>
      <c r="I66" s="2">
        <v>1</v>
      </c>
      <c r="J66" s="2">
        <v>0</v>
      </c>
      <c r="K66" s="2">
        <v>0</v>
      </c>
      <c r="L66" s="2">
        <v>28</v>
      </c>
      <c r="M66" s="2">
        <v>0</v>
      </c>
      <c r="N66" s="4">
        <v>0</v>
      </c>
      <c r="O66" s="19">
        <f t="shared" si="5"/>
        <v>0</v>
      </c>
      <c r="P66" s="19">
        <f t="shared" si="6"/>
        <v>0</v>
      </c>
    </row>
    <row r="67" spans="1:17" x14ac:dyDescent="0.25">
      <c r="A67" s="2">
        <v>64</v>
      </c>
      <c r="B67" s="3" t="s">
        <v>42</v>
      </c>
      <c r="C67" s="3" t="s">
        <v>173</v>
      </c>
      <c r="D67" s="3" t="s">
        <v>186</v>
      </c>
      <c r="E67" s="3" t="s">
        <v>187</v>
      </c>
      <c r="F67" s="3" t="s">
        <v>188</v>
      </c>
      <c r="G67" s="3">
        <v>9490615526</v>
      </c>
      <c r="H67" s="3" t="s">
        <v>189</v>
      </c>
      <c r="I67" s="2">
        <v>1</v>
      </c>
      <c r="J67" s="2">
        <v>5</v>
      </c>
      <c r="K67" s="2">
        <v>20589</v>
      </c>
      <c r="L67" s="2">
        <v>63</v>
      </c>
      <c r="M67" s="2">
        <v>5</v>
      </c>
      <c r="N67" s="4">
        <v>0.23829861111111111</v>
      </c>
      <c r="O67" s="19">
        <f t="shared" si="5"/>
        <v>1297107</v>
      </c>
      <c r="P67" s="19">
        <f t="shared" si="6"/>
        <v>315</v>
      </c>
    </row>
    <row r="68" spans="1:17" x14ac:dyDescent="0.25">
      <c r="A68" s="2">
        <v>65</v>
      </c>
      <c r="B68" s="3" t="s">
        <v>42</v>
      </c>
      <c r="C68" s="3" t="s">
        <v>173</v>
      </c>
      <c r="D68" s="3" t="s">
        <v>186</v>
      </c>
      <c r="E68" s="3" t="s">
        <v>187</v>
      </c>
      <c r="F68" s="3" t="s">
        <v>190</v>
      </c>
      <c r="G68" s="3">
        <v>9490615525</v>
      </c>
      <c r="H68" s="3" t="s">
        <v>191</v>
      </c>
      <c r="I68" s="2">
        <v>1</v>
      </c>
      <c r="J68" s="2">
        <v>0</v>
      </c>
      <c r="K68" s="2">
        <v>0</v>
      </c>
      <c r="L68" s="2">
        <v>37</v>
      </c>
      <c r="M68" s="2">
        <v>0</v>
      </c>
      <c r="N68" s="4">
        <v>0</v>
      </c>
      <c r="O68" s="19">
        <f t="shared" si="5"/>
        <v>0</v>
      </c>
      <c r="P68" s="19">
        <f t="shared" si="6"/>
        <v>0</v>
      </c>
    </row>
    <row r="69" spans="1:17" x14ac:dyDescent="0.25">
      <c r="A69" s="2">
        <v>66</v>
      </c>
      <c r="B69" s="3" t="s">
        <v>42</v>
      </c>
      <c r="C69" s="3" t="s">
        <v>173</v>
      </c>
      <c r="D69" s="3" t="s">
        <v>192</v>
      </c>
      <c r="E69" s="3" t="s">
        <v>193</v>
      </c>
      <c r="F69" s="3" t="s">
        <v>194</v>
      </c>
      <c r="G69" s="3">
        <v>9491052189</v>
      </c>
      <c r="H69" s="3" t="s">
        <v>195</v>
      </c>
      <c r="I69" s="2">
        <v>1</v>
      </c>
      <c r="J69" s="2">
        <v>3</v>
      </c>
      <c r="K69" s="2">
        <v>2338</v>
      </c>
      <c r="L69" s="2">
        <v>182</v>
      </c>
      <c r="M69" s="2">
        <v>3</v>
      </c>
      <c r="N69" s="4">
        <v>2.7060185185185184E-2</v>
      </c>
      <c r="O69" s="19">
        <f t="shared" si="5"/>
        <v>425516</v>
      </c>
      <c r="P69" s="19">
        <f t="shared" si="6"/>
        <v>546</v>
      </c>
    </row>
    <row r="70" spans="1:17" x14ac:dyDescent="0.25">
      <c r="A70" s="2">
        <v>67</v>
      </c>
      <c r="B70" s="3" t="s">
        <v>42</v>
      </c>
      <c r="C70" s="3" t="s">
        <v>173</v>
      </c>
      <c r="D70" s="3" t="s">
        <v>192</v>
      </c>
      <c r="E70" s="3" t="s">
        <v>193</v>
      </c>
      <c r="F70" s="3" t="s">
        <v>196</v>
      </c>
      <c r="G70" s="3">
        <v>9490615524</v>
      </c>
      <c r="H70" s="3" t="s">
        <v>197</v>
      </c>
      <c r="I70" s="2">
        <v>1</v>
      </c>
      <c r="J70" s="2">
        <v>1</v>
      </c>
      <c r="K70" s="2">
        <v>8311</v>
      </c>
      <c r="L70" s="2">
        <v>1</v>
      </c>
      <c r="M70" s="2">
        <v>1</v>
      </c>
      <c r="N70" s="4">
        <v>9.6192129629629627E-2</v>
      </c>
      <c r="O70" s="19">
        <f t="shared" si="5"/>
        <v>8311</v>
      </c>
      <c r="P70" s="19">
        <f t="shared" si="6"/>
        <v>1</v>
      </c>
    </row>
    <row r="71" spans="1:17" s="25" customFormat="1" x14ac:dyDescent="0.25">
      <c r="A71" s="24"/>
      <c r="B71" s="24"/>
      <c r="C71" s="24"/>
      <c r="D71" s="24"/>
      <c r="E71" s="24"/>
      <c r="F71" s="24"/>
      <c r="G71" s="26"/>
      <c r="H71" s="25" t="s">
        <v>516</v>
      </c>
      <c r="I71" s="25">
        <f>SUM(I12:I70)</f>
        <v>59</v>
      </c>
      <c r="J71" s="25">
        <f>SUM(J12:J70)</f>
        <v>269</v>
      </c>
      <c r="K71" s="25">
        <f t="shared" ref="K71:L71" si="7">SUM(K12:K70)</f>
        <v>526848</v>
      </c>
      <c r="L71" s="25">
        <f t="shared" si="7"/>
        <v>30301</v>
      </c>
      <c r="O71" s="27">
        <f>SUM(O12:O70)/$L$71/86400</f>
        <v>8.1362298426772367E-2</v>
      </c>
      <c r="P71" s="33">
        <f>SUM(P12:P70)/$L$71</f>
        <v>3.600871258374311</v>
      </c>
      <c r="Q71" s="29">
        <f>1-O71/30</f>
        <v>0.99728792338577421</v>
      </c>
    </row>
    <row r="72" spans="1:17" x14ac:dyDescent="0.25">
      <c r="A72" s="2"/>
      <c r="B72" s="3"/>
      <c r="C72" s="3"/>
      <c r="D72" s="3"/>
      <c r="E72" s="3"/>
      <c r="F72" s="3"/>
      <c r="G72" s="3"/>
      <c r="H72" s="3"/>
      <c r="I72" s="2"/>
      <c r="L72" s="2"/>
      <c r="M72" s="2"/>
      <c r="N72" s="4"/>
    </row>
    <row r="73" spans="1:17" ht="26.25" x14ac:dyDescent="0.25">
      <c r="A73" s="2">
        <v>68</v>
      </c>
      <c r="B73" s="3" t="s">
        <v>198</v>
      </c>
      <c r="C73" s="3" t="s">
        <v>199</v>
      </c>
      <c r="D73" s="3" t="s">
        <v>199</v>
      </c>
      <c r="E73" s="3" t="s">
        <v>200</v>
      </c>
      <c r="F73" s="3" t="s">
        <v>201</v>
      </c>
      <c r="G73" s="3">
        <v>9491052147</v>
      </c>
      <c r="H73" s="3" t="s">
        <v>202</v>
      </c>
      <c r="I73" s="2">
        <v>1</v>
      </c>
      <c r="J73" s="2">
        <v>2</v>
      </c>
      <c r="K73" s="2">
        <v>4152</v>
      </c>
      <c r="L73" s="2">
        <v>15</v>
      </c>
      <c r="M73" s="2">
        <v>2</v>
      </c>
      <c r="N73" s="4">
        <v>4.8055555555555553E-2</v>
      </c>
      <c r="O73" s="19">
        <f t="shared" ref="O73" si="8">K73*L73</f>
        <v>62280</v>
      </c>
      <c r="P73" s="19">
        <f t="shared" ref="P73" si="9">J73*L73</f>
        <v>30</v>
      </c>
    </row>
    <row r="74" spans="1:17" ht="26.25" x14ac:dyDescent="0.25">
      <c r="A74" s="2">
        <v>69</v>
      </c>
      <c r="B74" s="3" t="s">
        <v>198</v>
      </c>
      <c r="C74" s="3" t="s">
        <v>199</v>
      </c>
      <c r="D74" s="3" t="s">
        <v>199</v>
      </c>
      <c r="E74" s="3" t="s">
        <v>200</v>
      </c>
      <c r="F74" s="3" t="s">
        <v>203</v>
      </c>
      <c r="G74" s="3">
        <v>7382629673</v>
      </c>
      <c r="H74" s="3" t="s">
        <v>204</v>
      </c>
      <c r="I74" s="2">
        <v>1</v>
      </c>
      <c r="J74" s="2">
        <v>1</v>
      </c>
      <c r="K74" s="2">
        <v>1874</v>
      </c>
      <c r="L74" s="2">
        <v>4</v>
      </c>
      <c r="M74" s="2">
        <v>1</v>
      </c>
      <c r="N74" s="4">
        <v>2.1689814814814815E-2</v>
      </c>
      <c r="O74" s="19">
        <f t="shared" ref="O74:O137" si="10">K74*L74</f>
        <v>7496</v>
      </c>
      <c r="P74" s="19">
        <f t="shared" ref="P74:P137" si="11">J74*L74</f>
        <v>4</v>
      </c>
    </row>
    <row r="75" spans="1:17" x14ac:dyDescent="0.25">
      <c r="A75" s="2">
        <v>70</v>
      </c>
      <c r="B75" s="3" t="s">
        <v>198</v>
      </c>
      <c r="C75" s="3" t="s">
        <v>199</v>
      </c>
      <c r="D75" s="3" t="s">
        <v>199</v>
      </c>
      <c r="E75" s="3" t="s">
        <v>205</v>
      </c>
      <c r="F75" s="3" t="s">
        <v>206</v>
      </c>
      <c r="G75" s="3">
        <v>9490615418</v>
      </c>
      <c r="H75" s="3" t="s">
        <v>207</v>
      </c>
      <c r="I75" s="2">
        <v>1</v>
      </c>
      <c r="J75" s="2">
        <v>2</v>
      </c>
      <c r="K75" s="2">
        <v>3096</v>
      </c>
      <c r="L75" s="2">
        <v>1</v>
      </c>
      <c r="M75" s="2">
        <v>2</v>
      </c>
      <c r="N75" s="4">
        <v>3.5833333333333335E-2</v>
      </c>
      <c r="O75" s="19">
        <f t="shared" si="10"/>
        <v>3096</v>
      </c>
      <c r="P75" s="19">
        <f t="shared" si="11"/>
        <v>2</v>
      </c>
    </row>
    <row r="76" spans="1:17" x14ac:dyDescent="0.25">
      <c r="A76" s="2">
        <v>71</v>
      </c>
      <c r="B76" s="3" t="s">
        <v>198</v>
      </c>
      <c r="C76" s="3" t="s">
        <v>199</v>
      </c>
      <c r="D76" s="3" t="s">
        <v>199</v>
      </c>
      <c r="E76" s="3" t="s">
        <v>208</v>
      </c>
      <c r="F76" s="3" t="s">
        <v>209</v>
      </c>
      <c r="G76" s="3">
        <v>9490615420</v>
      </c>
      <c r="H76" s="3" t="s">
        <v>210</v>
      </c>
      <c r="I76" s="2">
        <v>1</v>
      </c>
      <c r="J76" s="2">
        <v>1</v>
      </c>
      <c r="K76" s="2">
        <v>1176</v>
      </c>
      <c r="L76" s="2">
        <v>1</v>
      </c>
      <c r="M76" s="2">
        <v>1</v>
      </c>
      <c r="N76" s="4">
        <v>1.361111111111111E-2</v>
      </c>
      <c r="O76" s="19">
        <f t="shared" si="10"/>
        <v>1176</v>
      </c>
      <c r="P76" s="19">
        <f t="shared" si="11"/>
        <v>1</v>
      </c>
    </row>
    <row r="77" spans="1:17" x14ac:dyDescent="0.25">
      <c r="A77" s="2">
        <v>72</v>
      </c>
      <c r="B77" s="3" t="s">
        <v>198</v>
      </c>
      <c r="C77" s="3" t="s">
        <v>199</v>
      </c>
      <c r="D77" s="3" t="s">
        <v>211</v>
      </c>
      <c r="E77" s="3" t="s">
        <v>212</v>
      </c>
      <c r="F77" s="3" t="s">
        <v>213</v>
      </c>
      <c r="G77" s="3">
        <v>8333900487</v>
      </c>
      <c r="H77" s="3" t="s">
        <v>214</v>
      </c>
      <c r="I77" s="2">
        <v>1</v>
      </c>
      <c r="J77" s="2">
        <v>1</v>
      </c>
      <c r="K77" s="2">
        <v>9374</v>
      </c>
      <c r="L77" s="2">
        <v>18</v>
      </c>
      <c r="M77" s="2">
        <v>1</v>
      </c>
      <c r="N77" s="4">
        <v>0.10849537037037037</v>
      </c>
      <c r="O77" s="19">
        <f t="shared" si="10"/>
        <v>168732</v>
      </c>
      <c r="P77" s="19">
        <f t="shared" si="11"/>
        <v>18</v>
      </c>
    </row>
    <row r="78" spans="1:17" x14ac:dyDescent="0.25">
      <c r="A78" s="2">
        <v>73</v>
      </c>
      <c r="B78" s="3" t="s">
        <v>198</v>
      </c>
      <c r="C78" s="3" t="s">
        <v>199</v>
      </c>
      <c r="D78" s="3" t="s">
        <v>211</v>
      </c>
      <c r="E78" s="3" t="s">
        <v>212</v>
      </c>
      <c r="F78" s="3" t="s">
        <v>215</v>
      </c>
      <c r="G78" s="3">
        <v>8331073508</v>
      </c>
      <c r="H78" s="3" t="s">
        <v>216</v>
      </c>
      <c r="I78" s="2">
        <v>1</v>
      </c>
      <c r="J78" s="2">
        <v>4</v>
      </c>
      <c r="K78" s="2">
        <v>14168</v>
      </c>
      <c r="L78" s="2">
        <v>102</v>
      </c>
      <c r="M78" s="2">
        <v>4</v>
      </c>
      <c r="N78" s="4">
        <v>0.16398148148148148</v>
      </c>
      <c r="O78" s="19">
        <f t="shared" si="10"/>
        <v>1445136</v>
      </c>
      <c r="P78" s="19">
        <f t="shared" si="11"/>
        <v>408</v>
      </c>
    </row>
    <row r="79" spans="1:17" x14ac:dyDescent="0.25">
      <c r="A79" s="2">
        <v>74</v>
      </c>
      <c r="B79" s="3" t="s">
        <v>198</v>
      </c>
      <c r="C79" s="3" t="s">
        <v>199</v>
      </c>
      <c r="D79" s="3" t="s">
        <v>211</v>
      </c>
      <c r="E79" s="3" t="s">
        <v>212</v>
      </c>
      <c r="F79" s="3" t="s">
        <v>215</v>
      </c>
      <c r="G79" s="3">
        <v>8331073508</v>
      </c>
      <c r="H79" s="3" t="s">
        <v>217</v>
      </c>
      <c r="I79" s="2">
        <v>1</v>
      </c>
      <c r="J79" s="2">
        <v>2</v>
      </c>
      <c r="K79" s="2">
        <v>9498</v>
      </c>
      <c r="L79" s="2">
        <v>2</v>
      </c>
      <c r="M79" s="2">
        <v>2</v>
      </c>
      <c r="N79" s="4">
        <v>0.10993055555555556</v>
      </c>
      <c r="O79" s="19">
        <f t="shared" si="10"/>
        <v>18996</v>
      </c>
      <c r="P79" s="19">
        <f t="shared" si="11"/>
        <v>4</v>
      </c>
    </row>
    <row r="80" spans="1:17" ht="26.25" x14ac:dyDescent="0.25">
      <c r="A80" s="2">
        <v>75</v>
      </c>
      <c r="B80" s="3" t="s">
        <v>198</v>
      </c>
      <c r="C80" s="3" t="s">
        <v>199</v>
      </c>
      <c r="D80" s="3" t="s">
        <v>211</v>
      </c>
      <c r="E80" s="3" t="s">
        <v>218</v>
      </c>
      <c r="F80" s="3" t="s">
        <v>219</v>
      </c>
      <c r="G80" s="3">
        <v>9490257891</v>
      </c>
      <c r="H80" s="3" t="s">
        <v>220</v>
      </c>
      <c r="I80" s="2">
        <v>1</v>
      </c>
      <c r="J80" s="2">
        <v>1</v>
      </c>
      <c r="K80" s="2">
        <v>3284</v>
      </c>
      <c r="L80" s="2">
        <v>19</v>
      </c>
      <c r="M80" s="2">
        <v>1</v>
      </c>
      <c r="N80" s="4">
        <v>3.8009259259259257E-2</v>
      </c>
      <c r="O80" s="19">
        <f t="shared" si="10"/>
        <v>62396</v>
      </c>
      <c r="P80" s="19">
        <f t="shared" si="11"/>
        <v>19</v>
      </c>
    </row>
    <row r="81" spans="1:16" ht="26.25" x14ac:dyDescent="0.25">
      <c r="A81" s="2">
        <v>76</v>
      </c>
      <c r="B81" s="3" t="s">
        <v>198</v>
      </c>
      <c r="C81" s="3" t="s">
        <v>199</v>
      </c>
      <c r="D81" s="3" t="s">
        <v>211</v>
      </c>
      <c r="E81" s="3" t="s">
        <v>211</v>
      </c>
      <c r="F81" s="3" t="s">
        <v>221</v>
      </c>
      <c r="G81" s="3">
        <v>9490615428</v>
      </c>
      <c r="H81" s="3" t="s">
        <v>222</v>
      </c>
      <c r="I81" s="2">
        <v>1</v>
      </c>
      <c r="J81" s="2">
        <v>3</v>
      </c>
      <c r="K81" s="2">
        <v>12501</v>
      </c>
      <c r="L81" s="2">
        <v>58</v>
      </c>
      <c r="M81" s="2">
        <v>3</v>
      </c>
      <c r="N81" s="4">
        <v>0.1446875</v>
      </c>
      <c r="O81" s="19">
        <f t="shared" si="10"/>
        <v>725058</v>
      </c>
      <c r="P81" s="19">
        <f t="shared" si="11"/>
        <v>174</v>
      </c>
    </row>
    <row r="82" spans="1:16" ht="26.25" x14ac:dyDescent="0.25">
      <c r="A82" s="2">
        <v>77</v>
      </c>
      <c r="B82" s="3" t="s">
        <v>198</v>
      </c>
      <c r="C82" s="3" t="s">
        <v>199</v>
      </c>
      <c r="D82" s="3" t="s">
        <v>211</v>
      </c>
      <c r="E82" s="3" t="s">
        <v>211</v>
      </c>
      <c r="F82" s="3" t="s">
        <v>223</v>
      </c>
      <c r="G82" s="3">
        <v>8332987188</v>
      </c>
      <c r="H82" s="3" t="s">
        <v>224</v>
      </c>
      <c r="I82" s="2">
        <v>1</v>
      </c>
      <c r="J82" s="2">
        <v>4</v>
      </c>
      <c r="K82" s="2">
        <v>12735</v>
      </c>
      <c r="L82" s="2">
        <v>62</v>
      </c>
      <c r="M82" s="2">
        <v>4</v>
      </c>
      <c r="N82" s="4">
        <v>0.14739583333333334</v>
      </c>
      <c r="O82" s="19">
        <f t="shared" si="10"/>
        <v>789570</v>
      </c>
      <c r="P82" s="19">
        <f t="shared" si="11"/>
        <v>248</v>
      </c>
    </row>
    <row r="83" spans="1:16" x14ac:dyDescent="0.25">
      <c r="A83" s="2">
        <v>78</v>
      </c>
      <c r="B83" s="3" t="s">
        <v>198</v>
      </c>
      <c r="C83" s="3" t="s">
        <v>199</v>
      </c>
      <c r="D83" s="3" t="s">
        <v>211</v>
      </c>
      <c r="E83" s="3" t="s">
        <v>211</v>
      </c>
      <c r="F83" s="3" t="s">
        <v>225</v>
      </c>
      <c r="G83" s="3">
        <v>8897725126</v>
      </c>
      <c r="H83" s="3" t="s">
        <v>226</v>
      </c>
      <c r="I83" s="2">
        <v>1</v>
      </c>
      <c r="J83" s="2">
        <v>1</v>
      </c>
      <c r="K83" s="2">
        <v>4872</v>
      </c>
      <c r="L83" s="2">
        <v>24</v>
      </c>
      <c r="M83" s="2">
        <v>1</v>
      </c>
      <c r="N83" s="4">
        <v>5.6388888888888891E-2</v>
      </c>
      <c r="O83" s="19">
        <f t="shared" si="10"/>
        <v>116928</v>
      </c>
      <c r="P83" s="19">
        <f t="shared" si="11"/>
        <v>24</v>
      </c>
    </row>
    <row r="84" spans="1:16" x14ac:dyDescent="0.25">
      <c r="A84" s="2">
        <v>79</v>
      </c>
      <c r="B84" s="3" t="s">
        <v>198</v>
      </c>
      <c r="C84" s="3" t="s">
        <v>199</v>
      </c>
      <c r="D84" s="3" t="s">
        <v>211</v>
      </c>
      <c r="E84" s="3" t="s">
        <v>227</v>
      </c>
      <c r="F84" s="3" t="s">
        <v>228</v>
      </c>
      <c r="G84" s="3">
        <v>8331026588</v>
      </c>
      <c r="H84" s="3" t="s">
        <v>229</v>
      </c>
      <c r="I84" s="2">
        <v>1</v>
      </c>
      <c r="J84" s="2">
        <v>2</v>
      </c>
      <c r="K84" s="2">
        <v>10346</v>
      </c>
      <c r="L84" s="2">
        <v>22</v>
      </c>
      <c r="M84" s="2">
        <v>2</v>
      </c>
      <c r="N84" s="4">
        <v>0.11974537037037038</v>
      </c>
      <c r="O84" s="19">
        <f t="shared" si="10"/>
        <v>227612</v>
      </c>
      <c r="P84" s="19">
        <f t="shared" si="11"/>
        <v>44</v>
      </c>
    </row>
    <row r="85" spans="1:16" x14ac:dyDescent="0.25">
      <c r="A85" s="2">
        <v>80</v>
      </c>
      <c r="B85" s="3" t="s">
        <v>198</v>
      </c>
      <c r="C85" s="3" t="s">
        <v>230</v>
      </c>
      <c r="D85" s="3" t="s">
        <v>231</v>
      </c>
      <c r="E85" s="3" t="s">
        <v>232</v>
      </c>
      <c r="F85" s="3" t="s">
        <v>233</v>
      </c>
      <c r="G85" s="3">
        <v>9490615415</v>
      </c>
      <c r="H85" s="3" t="s">
        <v>234</v>
      </c>
      <c r="I85" s="2">
        <v>1</v>
      </c>
      <c r="J85" s="2">
        <v>0</v>
      </c>
      <c r="K85" s="2">
        <v>0</v>
      </c>
      <c r="L85" s="2">
        <v>70</v>
      </c>
      <c r="M85" s="2">
        <v>0</v>
      </c>
      <c r="N85" s="4">
        <v>0</v>
      </c>
      <c r="O85" s="19">
        <f t="shared" si="10"/>
        <v>0</v>
      </c>
      <c r="P85" s="19">
        <f t="shared" si="11"/>
        <v>0</v>
      </c>
    </row>
    <row r="86" spans="1:16" x14ac:dyDescent="0.25">
      <c r="A86" s="2">
        <v>81</v>
      </c>
      <c r="B86" s="3" t="s">
        <v>198</v>
      </c>
      <c r="C86" s="3" t="s">
        <v>230</v>
      </c>
      <c r="D86" s="3" t="s">
        <v>231</v>
      </c>
      <c r="E86" s="3" t="s">
        <v>232</v>
      </c>
      <c r="F86" s="3" t="s">
        <v>235</v>
      </c>
      <c r="G86" s="3">
        <v>8332974002</v>
      </c>
      <c r="H86" s="3" t="s">
        <v>236</v>
      </c>
      <c r="I86" s="2">
        <v>1</v>
      </c>
      <c r="J86" s="2">
        <v>1</v>
      </c>
      <c r="K86" s="2">
        <v>1478</v>
      </c>
      <c r="L86" s="2">
        <v>1</v>
      </c>
      <c r="M86" s="2">
        <v>1</v>
      </c>
      <c r="N86" s="4">
        <v>1.7106481481481483E-2</v>
      </c>
      <c r="O86" s="19">
        <f t="shared" si="10"/>
        <v>1478</v>
      </c>
      <c r="P86" s="19">
        <f t="shared" si="11"/>
        <v>1</v>
      </c>
    </row>
    <row r="87" spans="1:16" x14ac:dyDescent="0.25">
      <c r="A87" s="2">
        <v>82</v>
      </c>
      <c r="B87" s="3" t="s">
        <v>198</v>
      </c>
      <c r="C87" s="3" t="s">
        <v>230</v>
      </c>
      <c r="D87" s="3" t="s">
        <v>231</v>
      </c>
      <c r="E87" s="3" t="s">
        <v>232</v>
      </c>
      <c r="F87" s="3" t="s">
        <v>237</v>
      </c>
      <c r="G87" s="3">
        <v>9490615414</v>
      </c>
      <c r="H87" s="3" t="s">
        <v>238</v>
      </c>
      <c r="I87" s="2">
        <v>1</v>
      </c>
      <c r="J87" s="2">
        <v>1</v>
      </c>
      <c r="K87" s="2">
        <v>1388</v>
      </c>
      <c r="L87" s="2">
        <v>2</v>
      </c>
      <c r="M87" s="2">
        <v>1</v>
      </c>
      <c r="N87" s="4">
        <v>1.6064814814814816E-2</v>
      </c>
      <c r="O87" s="19">
        <f t="shared" si="10"/>
        <v>2776</v>
      </c>
      <c r="P87" s="19">
        <f t="shared" si="11"/>
        <v>2</v>
      </c>
    </row>
    <row r="88" spans="1:16" x14ac:dyDescent="0.25">
      <c r="A88" s="2">
        <v>83</v>
      </c>
      <c r="B88" s="3" t="s">
        <v>198</v>
      </c>
      <c r="C88" s="3" t="s">
        <v>230</v>
      </c>
      <c r="D88" s="3" t="s">
        <v>231</v>
      </c>
      <c r="E88" s="3" t="s">
        <v>232</v>
      </c>
      <c r="F88" s="3" t="s">
        <v>237</v>
      </c>
      <c r="G88" s="3">
        <v>9490615414</v>
      </c>
      <c r="H88" s="3" t="s">
        <v>239</v>
      </c>
      <c r="I88" s="2">
        <v>1</v>
      </c>
      <c r="J88" s="2">
        <v>1</v>
      </c>
      <c r="K88" s="2">
        <v>1387</v>
      </c>
      <c r="L88" s="2">
        <v>1</v>
      </c>
      <c r="M88" s="2">
        <v>1</v>
      </c>
      <c r="N88" s="4">
        <v>1.6053240740740739E-2</v>
      </c>
      <c r="O88" s="19">
        <f t="shared" si="10"/>
        <v>1387</v>
      </c>
      <c r="P88" s="19">
        <f t="shared" si="11"/>
        <v>1</v>
      </c>
    </row>
    <row r="89" spans="1:16" x14ac:dyDescent="0.25">
      <c r="A89" s="2">
        <v>84</v>
      </c>
      <c r="B89" s="3" t="s">
        <v>198</v>
      </c>
      <c r="C89" s="3" t="s">
        <v>230</v>
      </c>
      <c r="D89" s="3" t="s">
        <v>231</v>
      </c>
      <c r="E89" s="3" t="s">
        <v>232</v>
      </c>
      <c r="F89" s="3" t="s">
        <v>240</v>
      </c>
      <c r="G89" s="3">
        <v>9440816871</v>
      </c>
      <c r="H89" s="3" t="s">
        <v>241</v>
      </c>
      <c r="I89" s="2">
        <v>1</v>
      </c>
      <c r="J89" s="2">
        <v>1</v>
      </c>
      <c r="K89" s="2">
        <v>1701</v>
      </c>
      <c r="L89" s="2">
        <v>73</v>
      </c>
      <c r="M89" s="2">
        <v>1</v>
      </c>
      <c r="N89" s="4">
        <v>1.96875E-2</v>
      </c>
      <c r="O89" s="19">
        <f t="shared" si="10"/>
        <v>124173</v>
      </c>
      <c r="P89" s="19">
        <f t="shared" si="11"/>
        <v>73</v>
      </c>
    </row>
    <row r="90" spans="1:16" ht="26.25" x14ac:dyDescent="0.25">
      <c r="A90" s="2">
        <v>85</v>
      </c>
      <c r="B90" s="3" t="s">
        <v>198</v>
      </c>
      <c r="C90" s="3" t="s">
        <v>230</v>
      </c>
      <c r="D90" s="3" t="s">
        <v>231</v>
      </c>
      <c r="E90" s="3" t="s">
        <v>232</v>
      </c>
      <c r="F90" s="3" t="s">
        <v>240</v>
      </c>
      <c r="G90" s="3">
        <v>9440816871</v>
      </c>
      <c r="H90" s="3" t="s">
        <v>242</v>
      </c>
      <c r="I90" s="2">
        <v>1</v>
      </c>
      <c r="J90" s="2">
        <v>1</v>
      </c>
      <c r="K90" s="2">
        <v>1701</v>
      </c>
      <c r="L90" s="2">
        <v>81</v>
      </c>
      <c r="M90" s="2">
        <v>1</v>
      </c>
      <c r="N90" s="4">
        <v>1.96875E-2</v>
      </c>
      <c r="O90" s="19">
        <f t="shared" si="10"/>
        <v>137781</v>
      </c>
      <c r="P90" s="19">
        <f t="shared" si="11"/>
        <v>81</v>
      </c>
    </row>
    <row r="91" spans="1:16" x14ac:dyDescent="0.25">
      <c r="A91" s="2">
        <v>86</v>
      </c>
      <c r="B91" s="3" t="s">
        <v>198</v>
      </c>
      <c r="C91" s="3" t="s">
        <v>230</v>
      </c>
      <c r="D91" s="3" t="s">
        <v>231</v>
      </c>
      <c r="E91" s="3" t="s">
        <v>231</v>
      </c>
      <c r="F91" s="3" t="s">
        <v>243</v>
      </c>
      <c r="G91" s="3">
        <v>8332974003</v>
      </c>
      <c r="H91" s="3" t="s">
        <v>244</v>
      </c>
      <c r="I91" s="2">
        <v>1</v>
      </c>
      <c r="J91" s="2">
        <v>2</v>
      </c>
      <c r="K91" s="2">
        <v>11213</v>
      </c>
      <c r="L91" s="2">
        <v>158</v>
      </c>
      <c r="M91" s="2">
        <v>2</v>
      </c>
      <c r="N91" s="4">
        <v>0.1297800925925926</v>
      </c>
      <c r="O91" s="19">
        <f t="shared" si="10"/>
        <v>1771654</v>
      </c>
      <c r="P91" s="19">
        <f t="shared" si="11"/>
        <v>316</v>
      </c>
    </row>
    <row r="92" spans="1:16" ht="26.25" x14ac:dyDescent="0.25">
      <c r="A92" s="2">
        <v>87</v>
      </c>
      <c r="B92" s="3" t="s">
        <v>198</v>
      </c>
      <c r="C92" s="3" t="s">
        <v>230</v>
      </c>
      <c r="D92" s="3" t="s">
        <v>231</v>
      </c>
      <c r="E92" s="3" t="s">
        <v>231</v>
      </c>
      <c r="F92" s="3" t="s">
        <v>245</v>
      </c>
      <c r="G92" s="3">
        <v>9490615413</v>
      </c>
      <c r="H92" s="3" t="s">
        <v>246</v>
      </c>
      <c r="I92" s="2">
        <v>1</v>
      </c>
      <c r="J92" s="2">
        <v>1</v>
      </c>
      <c r="K92" s="2">
        <v>1872</v>
      </c>
      <c r="L92" s="2">
        <v>1</v>
      </c>
      <c r="M92" s="2">
        <v>1</v>
      </c>
      <c r="N92" s="4">
        <v>2.1666666666666667E-2</v>
      </c>
      <c r="O92" s="19">
        <f t="shared" si="10"/>
        <v>1872</v>
      </c>
      <c r="P92" s="19">
        <f t="shared" si="11"/>
        <v>1</v>
      </c>
    </row>
    <row r="93" spans="1:16" ht="26.25" x14ac:dyDescent="0.25">
      <c r="A93" s="2">
        <v>88</v>
      </c>
      <c r="B93" s="3" t="s">
        <v>198</v>
      </c>
      <c r="C93" s="3" t="s">
        <v>230</v>
      </c>
      <c r="D93" s="3" t="s">
        <v>231</v>
      </c>
      <c r="E93" s="3" t="s">
        <v>247</v>
      </c>
      <c r="F93" s="3" t="s">
        <v>248</v>
      </c>
      <c r="G93" s="3">
        <v>7382601002</v>
      </c>
      <c r="H93" s="3" t="s">
        <v>249</v>
      </c>
      <c r="I93" s="2">
        <v>1</v>
      </c>
      <c r="J93" s="2">
        <v>2</v>
      </c>
      <c r="K93" s="2">
        <v>11726</v>
      </c>
      <c r="L93" s="2">
        <v>1</v>
      </c>
      <c r="M93" s="2">
        <v>2</v>
      </c>
      <c r="N93" s="4">
        <v>0.13571759259259258</v>
      </c>
      <c r="O93" s="19">
        <f t="shared" si="10"/>
        <v>11726</v>
      </c>
      <c r="P93" s="19">
        <f t="shared" si="11"/>
        <v>2</v>
      </c>
    </row>
    <row r="94" spans="1:16" ht="26.25" x14ac:dyDescent="0.25">
      <c r="A94" s="2">
        <v>89</v>
      </c>
      <c r="B94" s="3" t="s">
        <v>198</v>
      </c>
      <c r="C94" s="3" t="s">
        <v>250</v>
      </c>
      <c r="D94" s="3" t="s">
        <v>251</v>
      </c>
      <c r="E94" s="3" t="s">
        <v>251</v>
      </c>
      <c r="F94" s="3" t="s">
        <v>252</v>
      </c>
      <c r="G94" s="3">
        <v>8332999107</v>
      </c>
      <c r="H94" s="3" t="s">
        <v>253</v>
      </c>
      <c r="I94" s="2">
        <v>1</v>
      </c>
      <c r="J94" s="2">
        <v>4</v>
      </c>
      <c r="K94" s="2">
        <v>10454</v>
      </c>
      <c r="L94" s="2">
        <v>56</v>
      </c>
      <c r="M94" s="2">
        <v>4</v>
      </c>
      <c r="N94" s="4">
        <v>0.12099537037037036</v>
      </c>
      <c r="O94" s="19">
        <f t="shared" si="10"/>
        <v>585424</v>
      </c>
      <c r="P94" s="19">
        <f t="shared" si="11"/>
        <v>224</v>
      </c>
    </row>
    <row r="95" spans="1:16" x14ac:dyDescent="0.25">
      <c r="A95" s="2">
        <v>90</v>
      </c>
      <c r="B95" s="3" t="s">
        <v>198</v>
      </c>
      <c r="C95" s="3" t="s">
        <v>250</v>
      </c>
      <c r="D95" s="3" t="s">
        <v>251</v>
      </c>
      <c r="E95" s="3" t="s">
        <v>251</v>
      </c>
      <c r="F95" s="3" t="s">
        <v>252</v>
      </c>
      <c r="G95" s="3">
        <v>8332999107</v>
      </c>
      <c r="H95" s="3" t="s">
        <v>254</v>
      </c>
      <c r="I95" s="2">
        <v>1</v>
      </c>
      <c r="J95" s="2">
        <v>4</v>
      </c>
      <c r="K95" s="2">
        <v>10464</v>
      </c>
      <c r="L95" s="2">
        <v>81</v>
      </c>
      <c r="M95" s="2">
        <v>4</v>
      </c>
      <c r="N95" s="4">
        <v>0.12111111111111111</v>
      </c>
      <c r="O95" s="19">
        <f t="shared" si="10"/>
        <v>847584</v>
      </c>
      <c r="P95" s="19">
        <f t="shared" si="11"/>
        <v>324</v>
      </c>
    </row>
    <row r="96" spans="1:16" ht="26.25" x14ac:dyDescent="0.25">
      <c r="A96" s="2">
        <v>91</v>
      </c>
      <c r="B96" s="3" t="s">
        <v>198</v>
      </c>
      <c r="C96" s="3" t="s">
        <v>250</v>
      </c>
      <c r="D96" s="3" t="s">
        <v>251</v>
      </c>
      <c r="E96" s="3" t="s">
        <v>255</v>
      </c>
      <c r="F96" s="3" t="s">
        <v>256</v>
      </c>
      <c r="G96" s="3">
        <v>9490615390</v>
      </c>
      <c r="H96" s="3" t="s">
        <v>257</v>
      </c>
      <c r="I96" s="2">
        <v>1</v>
      </c>
      <c r="J96" s="2">
        <v>1</v>
      </c>
      <c r="K96" s="2">
        <v>2856</v>
      </c>
      <c r="L96" s="2">
        <v>96</v>
      </c>
      <c r="M96" s="2">
        <v>1</v>
      </c>
      <c r="N96" s="4">
        <v>3.3055555555555553E-2</v>
      </c>
      <c r="O96" s="19">
        <f t="shared" si="10"/>
        <v>274176</v>
      </c>
      <c r="P96" s="19">
        <f t="shared" si="11"/>
        <v>96</v>
      </c>
    </row>
    <row r="97" spans="1:16" x14ac:dyDescent="0.25">
      <c r="A97" s="2">
        <v>92</v>
      </c>
      <c r="B97" s="3" t="s">
        <v>198</v>
      </c>
      <c r="C97" s="3" t="s">
        <v>250</v>
      </c>
      <c r="D97" s="3" t="s">
        <v>251</v>
      </c>
      <c r="E97" s="3" t="s">
        <v>255</v>
      </c>
      <c r="F97" s="3" t="s">
        <v>256</v>
      </c>
      <c r="G97" s="3">
        <v>9490615390</v>
      </c>
      <c r="H97" s="3" t="s">
        <v>258</v>
      </c>
      <c r="I97" s="2">
        <v>1</v>
      </c>
      <c r="J97" s="2">
        <v>1</v>
      </c>
      <c r="K97" s="2">
        <v>1626</v>
      </c>
      <c r="L97" s="2">
        <v>1080</v>
      </c>
      <c r="M97" s="2">
        <v>1</v>
      </c>
      <c r="N97" s="4">
        <v>1.8819444444444444E-2</v>
      </c>
      <c r="O97" s="19">
        <f t="shared" si="10"/>
        <v>1756080</v>
      </c>
      <c r="P97" s="19">
        <f t="shared" si="11"/>
        <v>1080</v>
      </c>
    </row>
    <row r="98" spans="1:16" x14ac:dyDescent="0.25">
      <c r="A98" s="2">
        <v>93</v>
      </c>
      <c r="B98" s="3" t="s">
        <v>198</v>
      </c>
      <c r="C98" s="3" t="s">
        <v>250</v>
      </c>
      <c r="D98" s="3" t="s">
        <v>251</v>
      </c>
      <c r="E98" s="3" t="s">
        <v>255</v>
      </c>
      <c r="F98" s="3" t="s">
        <v>256</v>
      </c>
      <c r="G98" s="3">
        <v>9490615390</v>
      </c>
      <c r="H98" s="3" t="s">
        <v>259</v>
      </c>
      <c r="I98" s="2">
        <v>1</v>
      </c>
      <c r="J98" s="2">
        <v>3</v>
      </c>
      <c r="K98" s="2">
        <v>11474</v>
      </c>
      <c r="L98" s="2">
        <v>171</v>
      </c>
      <c r="M98" s="2">
        <v>3</v>
      </c>
      <c r="N98" s="4">
        <v>0.13280092592592593</v>
      </c>
      <c r="O98" s="19">
        <f t="shared" si="10"/>
        <v>1962054</v>
      </c>
      <c r="P98" s="19">
        <f t="shared" si="11"/>
        <v>513</v>
      </c>
    </row>
    <row r="99" spans="1:16" x14ac:dyDescent="0.25">
      <c r="A99" s="2">
        <v>94</v>
      </c>
      <c r="B99" s="3" t="s">
        <v>198</v>
      </c>
      <c r="C99" s="3" t="s">
        <v>250</v>
      </c>
      <c r="D99" s="3" t="s">
        <v>251</v>
      </c>
      <c r="E99" s="3" t="s">
        <v>255</v>
      </c>
      <c r="F99" s="3" t="s">
        <v>260</v>
      </c>
      <c r="G99" s="3">
        <v>8330938828</v>
      </c>
      <c r="H99" s="3" t="s">
        <v>261</v>
      </c>
      <c r="I99" s="2">
        <v>1</v>
      </c>
      <c r="J99" s="2">
        <v>3</v>
      </c>
      <c r="K99" s="2">
        <v>12446</v>
      </c>
      <c r="L99" s="2">
        <v>24</v>
      </c>
      <c r="M99" s="2">
        <v>3</v>
      </c>
      <c r="N99" s="4">
        <v>0.14405092592592592</v>
      </c>
      <c r="O99" s="19">
        <f t="shared" si="10"/>
        <v>298704</v>
      </c>
      <c r="P99" s="19">
        <f t="shared" si="11"/>
        <v>72</v>
      </c>
    </row>
    <row r="100" spans="1:16" x14ac:dyDescent="0.25">
      <c r="A100" s="2">
        <v>95</v>
      </c>
      <c r="B100" s="3" t="s">
        <v>198</v>
      </c>
      <c r="C100" s="3" t="s">
        <v>250</v>
      </c>
      <c r="D100" s="3" t="s">
        <v>251</v>
      </c>
      <c r="E100" s="3" t="s">
        <v>255</v>
      </c>
      <c r="F100" s="3" t="s">
        <v>262</v>
      </c>
      <c r="G100" s="3">
        <v>9490275582</v>
      </c>
      <c r="H100" s="3" t="s">
        <v>263</v>
      </c>
      <c r="I100" s="2">
        <v>1</v>
      </c>
      <c r="J100" s="2">
        <v>2</v>
      </c>
      <c r="K100" s="2">
        <v>4767</v>
      </c>
      <c r="L100" s="2">
        <v>598</v>
      </c>
      <c r="M100" s="2">
        <v>2</v>
      </c>
      <c r="N100" s="4">
        <v>5.5173611111111111E-2</v>
      </c>
      <c r="O100" s="19">
        <f t="shared" si="10"/>
        <v>2850666</v>
      </c>
      <c r="P100" s="19">
        <f t="shared" si="11"/>
        <v>1196</v>
      </c>
    </row>
    <row r="101" spans="1:16" ht="26.25" x14ac:dyDescent="0.25">
      <c r="A101" s="2">
        <v>96</v>
      </c>
      <c r="B101" s="3" t="s">
        <v>198</v>
      </c>
      <c r="C101" s="3" t="s">
        <v>250</v>
      </c>
      <c r="D101" s="3" t="s">
        <v>251</v>
      </c>
      <c r="E101" s="3" t="s">
        <v>255</v>
      </c>
      <c r="F101" s="3" t="s">
        <v>262</v>
      </c>
      <c r="G101" s="3">
        <v>9490275582</v>
      </c>
      <c r="H101" s="3" t="s">
        <v>264</v>
      </c>
      <c r="I101" s="2">
        <v>1</v>
      </c>
      <c r="J101" s="2">
        <v>2</v>
      </c>
      <c r="K101" s="2">
        <v>6243</v>
      </c>
      <c r="L101" s="2">
        <v>58</v>
      </c>
      <c r="M101" s="2">
        <v>2</v>
      </c>
      <c r="N101" s="4">
        <v>7.2256944444444443E-2</v>
      </c>
      <c r="O101" s="19">
        <f t="shared" si="10"/>
        <v>362094</v>
      </c>
      <c r="P101" s="19">
        <f t="shared" si="11"/>
        <v>116</v>
      </c>
    </row>
    <row r="102" spans="1:16" ht="26.25" x14ac:dyDescent="0.25">
      <c r="A102" s="2">
        <v>97</v>
      </c>
      <c r="B102" s="3" t="s">
        <v>198</v>
      </c>
      <c r="C102" s="3" t="s">
        <v>250</v>
      </c>
      <c r="D102" s="3" t="s">
        <v>251</v>
      </c>
      <c r="E102" s="3" t="s">
        <v>255</v>
      </c>
      <c r="F102" s="3" t="s">
        <v>262</v>
      </c>
      <c r="G102" s="3">
        <v>9490275582</v>
      </c>
      <c r="H102" s="3" t="s">
        <v>265</v>
      </c>
      <c r="I102" s="2">
        <v>1</v>
      </c>
      <c r="J102" s="2">
        <v>2</v>
      </c>
      <c r="K102" s="2">
        <v>6527</v>
      </c>
      <c r="L102" s="2">
        <v>180</v>
      </c>
      <c r="M102" s="2">
        <v>2</v>
      </c>
      <c r="N102" s="4">
        <v>7.5543981481481476E-2</v>
      </c>
      <c r="O102" s="19">
        <f t="shared" si="10"/>
        <v>1174860</v>
      </c>
      <c r="P102" s="19">
        <f t="shared" si="11"/>
        <v>360</v>
      </c>
    </row>
    <row r="103" spans="1:16" x14ac:dyDescent="0.25">
      <c r="A103" s="2">
        <v>98</v>
      </c>
      <c r="B103" s="3" t="s">
        <v>198</v>
      </c>
      <c r="C103" s="3" t="s">
        <v>250</v>
      </c>
      <c r="D103" s="3" t="s">
        <v>250</v>
      </c>
      <c r="E103" s="3" t="s">
        <v>266</v>
      </c>
      <c r="F103" s="3" t="s">
        <v>267</v>
      </c>
      <c r="G103" s="3">
        <v>9490615435</v>
      </c>
      <c r="H103" s="3" t="s">
        <v>268</v>
      </c>
      <c r="I103" s="2">
        <v>1</v>
      </c>
      <c r="J103" s="2">
        <v>0</v>
      </c>
      <c r="K103" s="2">
        <v>0</v>
      </c>
      <c r="L103" s="2">
        <v>2</v>
      </c>
      <c r="M103" s="2">
        <v>0</v>
      </c>
      <c r="N103" s="4">
        <v>0</v>
      </c>
      <c r="O103" s="19">
        <f t="shared" si="10"/>
        <v>0</v>
      </c>
      <c r="P103" s="19">
        <f t="shared" si="11"/>
        <v>0</v>
      </c>
    </row>
    <row r="104" spans="1:16" x14ac:dyDescent="0.25">
      <c r="A104" s="2">
        <v>99</v>
      </c>
      <c r="B104" s="3" t="s">
        <v>198</v>
      </c>
      <c r="C104" s="3" t="s">
        <v>250</v>
      </c>
      <c r="D104" s="3" t="s">
        <v>269</v>
      </c>
      <c r="E104" s="3" t="s">
        <v>269</v>
      </c>
      <c r="F104" s="3" t="s">
        <v>270</v>
      </c>
      <c r="G104" s="3">
        <v>8330938832</v>
      </c>
      <c r="H104" s="3" t="s">
        <v>271</v>
      </c>
      <c r="I104" s="2">
        <v>1</v>
      </c>
      <c r="J104" s="2">
        <v>4</v>
      </c>
      <c r="K104" s="2">
        <v>10943</v>
      </c>
      <c r="L104" s="2">
        <v>137</v>
      </c>
      <c r="M104" s="2">
        <v>4</v>
      </c>
      <c r="N104" s="4">
        <v>0.12665509259259258</v>
      </c>
      <c r="O104" s="19">
        <f t="shared" si="10"/>
        <v>1499191</v>
      </c>
      <c r="P104" s="19">
        <f t="shared" si="11"/>
        <v>548</v>
      </c>
    </row>
    <row r="105" spans="1:16" x14ac:dyDescent="0.25">
      <c r="A105" s="2">
        <v>100</v>
      </c>
      <c r="B105" s="3" t="s">
        <v>198</v>
      </c>
      <c r="C105" s="3" t="s">
        <v>272</v>
      </c>
      <c r="D105" s="3" t="s">
        <v>272</v>
      </c>
      <c r="E105" s="3" t="s">
        <v>273</v>
      </c>
      <c r="F105" s="3" t="s">
        <v>274</v>
      </c>
      <c r="G105" s="3">
        <v>9490615401</v>
      </c>
      <c r="H105" s="3" t="s">
        <v>275</v>
      </c>
      <c r="I105" s="2">
        <v>1</v>
      </c>
      <c r="J105" s="2">
        <v>2</v>
      </c>
      <c r="K105" s="2">
        <v>4061</v>
      </c>
      <c r="L105" s="2">
        <v>113</v>
      </c>
      <c r="M105" s="2">
        <v>2</v>
      </c>
      <c r="N105" s="4">
        <v>4.7002314814814816E-2</v>
      </c>
      <c r="O105" s="19">
        <f t="shared" si="10"/>
        <v>458893</v>
      </c>
      <c r="P105" s="19">
        <f t="shared" si="11"/>
        <v>226</v>
      </c>
    </row>
    <row r="106" spans="1:16" x14ac:dyDescent="0.25">
      <c r="A106" s="2">
        <v>101</v>
      </c>
      <c r="B106" s="3" t="s">
        <v>198</v>
      </c>
      <c r="C106" s="3" t="s">
        <v>272</v>
      </c>
      <c r="D106" s="3" t="s">
        <v>276</v>
      </c>
      <c r="E106" s="3" t="s">
        <v>277</v>
      </c>
      <c r="F106" s="3" t="s">
        <v>278</v>
      </c>
      <c r="G106" s="3">
        <v>9440841152</v>
      </c>
      <c r="H106" s="3" t="s">
        <v>279</v>
      </c>
      <c r="I106" s="2">
        <v>1</v>
      </c>
      <c r="J106" s="2">
        <v>1</v>
      </c>
      <c r="K106" s="2">
        <v>2067</v>
      </c>
      <c r="L106" s="2">
        <v>21</v>
      </c>
      <c r="M106" s="2">
        <v>1</v>
      </c>
      <c r="N106" s="4">
        <v>2.3923611111111111E-2</v>
      </c>
      <c r="O106" s="19">
        <f t="shared" si="10"/>
        <v>43407</v>
      </c>
      <c r="P106" s="19">
        <f t="shared" si="11"/>
        <v>21</v>
      </c>
    </row>
    <row r="107" spans="1:16" x14ac:dyDescent="0.25">
      <c r="A107" s="2">
        <v>102</v>
      </c>
      <c r="B107" s="3" t="s">
        <v>198</v>
      </c>
      <c r="C107" s="3" t="s">
        <v>272</v>
      </c>
      <c r="D107" s="3" t="s">
        <v>280</v>
      </c>
      <c r="E107" s="3" t="s">
        <v>281</v>
      </c>
      <c r="F107" s="3" t="s">
        <v>282</v>
      </c>
      <c r="G107" s="3">
        <v>9490598715</v>
      </c>
      <c r="H107" s="3" t="s">
        <v>283</v>
      </c>
      <c r="I107" s="2">
        <v>1</v>
      </c>
      <c r="J107" s="2">
        <v>3</v>
      </c>
      <c r="K107" s="2">
        <v>7946</v>
      </c>
      <c r="L107" s="2">
        <v>94</v>
      </c>
      <c r="M107" s="2">
        <v>3</v>
      </c>
      <c r="N107" s="4">
        <v>9.1967592592592587E-2</v>
      </c>
      <c r="O107" s="19">
        <f t="shared" si="10"/>
        <v>746924</v>
      </c>
      <c r="P107" s="19">
        <f t="shared" si="11"/>
        <v>282</v>
      </c>
    </row>
    <row r="108" spans="1:16" ht="26.25" x14ac:dyDescent="0.25">
      <c r="A108" s="2">
        <v>103</v>
      </c>
      <c r="B108" s="3" t="s">
        <v>198</v>
      </c>
      <c r="C108" s="3" t="s">
        <v>272</v>
      </c>
      <c r="D108" s="3" t="s">
        <v>280</v>
      </c>
      <c r="E108" s="3" t="s">
        <v>281</v>
      </c>
      <c r="F108" s="3" t="s">
        <v>284</v>
      </c>
      <c r="G108" s="3">
        <v>8332999106</v>
      </c>
      <c r="H108" s="3" t="s">
        <v>285</v>
      </c>
      <c r="I108" s="2">
        <v>1</v>
      </c>
      <c r="J108" s="2">
        <v>2</v>
      </c>
      <c r="K108" s="2">
        <v>4754</v>
      </c>
      <c r="L108" s="2">
        <v>51</v>
      </c>
      <c r="M108" s="2">
        <v>2</v>
      </c>
      <c r="N108" s="4">
        <v>5.5023148148148147E-2</v>
      </c>
      <c r="O108" s="19">
        <f t="shared" si="10"/>
        <v>242454</v>
      </c>
      <c r="P108" s="19">
        <f t="shared" si="11"/>
        <v>102</v>
      </c>
    </row>
    <row r="109" spans="1:16" x14ac:dyDescent="0.25">
      <c r="A109" s="2">
        <v>104</v>
      </c>
      <c r="B109" s="3" t="s">
        <v>198</v>
      </c>
      <c r="C109" s="3" t="s">
        <v>272</v>
      </c>
      <c r="D109" s="3" t="s">
        <v>280</v>
      </c>
      <c r="E109" s="3" t="s">
        <v>281</v>
      </c>
      <c r="F109" s="3" t="s">
        <v>286</v>
      </c>
      <c r="G109" s="3">
        <v>9490615408</v>
      </c>
      <c r="H109" s="3" t="s">
        <v>287</v>
      </c>
      <c r="I109" s="2">
        <v>1</v>
      </c>
      <c r="J109" s="2">
        <v>1</v>
      </c>
      <c r="K109" s="2">
        <v>1837</v>
      </c>
      <c r="L109" s="2">
        <v>64</v>
      </c>
      <c r="M109" s="2">
        <v>1</v>
      </c>
      <c r="N109" s="4">
        <v>2.1261574074074075E-2</v>
      </c>
      <c r="O109" s="19">
        <f t="shared" si="10"/>
        <v>117568</v>
      </c>
      <c r="P109" s="19">
        <f t="shared" si="11"/>
        <v>64</v>
      </c>
    </row>
    <row r="110" spans="1:16" x14ac:dyDescent="0.25">
      <c r="A110" s="2">
        <v>105</v>
      </c>
      <c r="B110" s="3" t="s">
        <v>198</v>
      </c>
      <c r="C110" s="3" t="s">
        <v>272</v>
      </c>
      <c r="D110" s="3" t="s">
        <v>280</v>
      </c>
      <c r="E110" s="3" t="s">
        <v>288</v>
      </c>
      <c r="F110" s="3" t="s">
        <v>289</v>
      </c>
      <c r="G110" s="3">
        <v>9490615410</v>
      </c>
      <c r="H110" s="3" t="s">
        <v>290</v>
      </c>
      <c r="I110" s="2">
        <v>1</v>
      </c>
      <c r="J110" s="2">
        <v>4</v>
      </c>
      <c r="K110" s="2">
        <v>13397</v>
      </c>
      <c r="L110" s="2">
        <v>24</v>
      </c>
      <c r="M110" s="2">
        <v>4</v>
      </c>
      <c r="N110" s="4">
        <v>0.15505787037037036</v>
      </c>
      <c r="O110" s="19">
        <f t="shared" si="10"/>
        <v>321528</v>
      </c>
      <c r="P110" s="19">
        <f t="shared" si="11"/>
        <v>96</v>
      </c>
    </row>
    <row r="111" spans="1:16" x14ac:dyDescent="0.25">
      <c r="A111" s="2">
        <v>106</v>
      </c>
      <c r="B111" s="3" t="s">
        <v>198</v>
      </c>
      <c r="C111" s="3" t="s">
        <v>272</v>
      </c>
      <c r="D111" s="3" t="s">
        <v>280</v>
      </c>
      <c r="E111" s="3" t="s">
        <v>288</v>
      </c>
      <c r="F111" s="3" t="s">
        <v>291</v>
      </c>
      <c r="G111" s="3">
        <v>9490615409</v>
      </c>
      <c r="H111" s="3" t="s">
        <v>292</v>
      </c>
      <c r="I111" s="2">
        <v>1</v>
      </c>
      <c r="J111" s="2">
        <v>6</v>
      </c>
      <c r="K111" s="2">
        <v>20903</v>
      </c>
      <c r="L111" s="2">
        <v>8</v>
      </c>
      <c r="M111" s="2">
        <v>6</v>
      </c>
      <c r="N111" s="4">
        <v>0.24193287037037037</v>
      </c>
      <c r="O111" s="19">
        <f t="shared" si="10"/>
        <v>167224</v>
      </c>
      <c r="P111" s="19">
        <f t="shared" si="11"/>
        <v>48</v>
      </c>
    </row>
    <row r="112" spans="1:16" x14ac:dyDescent="0.25">
      <c r="A112" s="2">
        <v>107</v>
      </c>
      <c r="B112" s="3" t="s">
        <v>198</v>
      </c>
      <c r="C112" s="3" t="s">
        <v>272</v>
      </c>
      <c r="D112" s="3" t="s">
        <v>280</v>
      </c>
      <c r="E112" s="3" t="s">
        <v>288</v>
      </c>
      <c r="F112" s="3" t="s">
        <v>291</v>
      </c>
      <c r="G112" s="3">
        <v>9490615409</v>
      </c>
      <c r="H112" s="3" t="s">
        <v>293</v>
      </c>
      <c r="I112" s="2">
        <v>1</v>
      </c>
      <c r="J112" s="2">
        <v>2</v>
      </c>
      <c r="K112" s="2">
        <v>6485</v>
      </c>
      <c r="L112" s="2">
        <v>5</v>
      </c>
      <c r="M112" s="2">
        <v>2</v>
      </c>
      <c r="N112" s="4">
        <v>7.5057870370370372E-2</v>
      </c>
      <c r="O112" s="19">
        <f t="shared" si="10"/>
        <v>32425</v>
      </c>
      <c r="P112" s="19">
        <f t="shared" si="11"/>
        <v>10</v>
      </c>
    </row>
    <row r="113" spans="1:16" ht="26.25" x14ac:dyDescent="0.25">
      <c r="A113" s="2">
        <v>108</v>
      </c>
      <c r="B113" s="3" t="s">
        <v>198</v>
      </c>
      <c r="C113" s="3" t="s">
        <v>272</v>
      </c>
      <c r="D113" s="3" t="s">
        <v>280</v>
      </c>
      <c r="E113" s="3" t="s">
        <v>288</v>
      </c>
      <c r="F113" s="3" t="s">
        <v>294</v>
      </c>
      <c r="G113" s="3">
        <v>8331011828</v>
      </c>
      <c r="H113" s="3" t="s">
        <v>295</v>
      </c>
      <c r="I113" s="2">
        <v>1</v>
      </c>
      <c r="J113" s="2">
        <v>2</v>
      </c>
      <c r="K113" s="2">
        <v>11231</v>
      </c>
      <c r="L113" s="2">
        <v>97</v>
      </c>
      <c r="M113" s="2">
        <v>2</v>
      </c>
      <c r="N113" s="4">
        <v>0.12998842592592594</v>
      </c>
      <c r="O113" s="19">
        <f t="shared" si="10"/>
        <v>1089407</v>
      </c>
      <c r="P113" s="19">
        <f t="shared" si="11"/>
        <v>194</v>
      </c>
    </row>
    <row r="114" spans="1:16" x14ac:dyDescent="0.25">
      <c r="A114" s="2">
        <v>109</v>
      </c>
      <c r="B114" s="3" t="s">
        <v>198</v>
      </c>
      <c r="C114" s="3" t="s">
        <v>296</v>
      </c>
      <c r="D114" s="3" t="s">
        <v>296</v>
      </c>
      <c r="E114" s="3" t="s">
        <v>297</v>
      </c>
      <c r="F114" s="3" t="s">
        <v>298</v>
      </c>
      <c r="G114" s="3">
        <v>8331024902</v>
      </c>
      <c r="H114" s="3" t="s">
        <v>299</v>
      </c>
      <c r="I114" s="2">
        <v>1</v>
      </c>
      <c r="J114" s="2">
        <v>3</v>
      </c>
      <c r="K114" s="2">
        <v>5006</v>
      </c>
      <c r="L114" s="2">
        <v>9</v>
      </c>
      <c r="M114" s="2">
        <v>3</v>
      </c>
      <c r="N114" s="4">
        <v>5.7939814814814812E-2</v>
      </c>
      <c r="O114" s="19">
        <f t="shared" si="10"/>
        <v>45054</v>
      </c>
      <c r="P114" s="19">
        <f t="shared" si="11"/>
        <v>27</v>
      </c>
    </row>
    <row r="115" spans="1:16" x14ac:dyDescent="0.25">
      <c r="A115" s="2">
        <v>110</v>
      </c>
      <c r="B115" s="3" t="s">
        <v>198</v>
      </c>
      <c r="C115" s="3" t="s">
        <v>296</v>
      </c>
      <c r="D115" s="3" t="s">
        <v>296</v>
      </c>
      <c r="E115" s="3" t="s">
        <v>300</v>
      </c>
      <c r="F115" s="3" t="s">
        <v>301</v>
      </c>
      <c r="G115" s="3">
        <v>9490615443</v>
      </c>
      <c r="H115" s="3" t="s">
        <v>302</v>
      </c>
      <c r="I115" s="2">
        <v>1</v>
      </c>
      <c r="J115" s="2">
        <v>2</v>
      </c>
      <c r="K115" s="2">
        <v>4029</v>
      </c>
      <c r="L115" s="2">
        <v>2</v>
      </c>
      <c r="M115" s="2">
        <v>2</v>
      </c>
      <c r="N115" s="4">
        <v>4.6631944444444441E-2</v>
      </c>
      <c r="O115" s="19">
        <f t="shared" si="10"/>
        <v>8058</v>
      </c>
      <c r="P115" s="19">
        <f t="shared" si="11"/>
        <v>4</v>
      </c>
    </row>
    <row r="116" spans="1:16" x14ac:dyDescent="0.25">
      <c r="A116" s="2">
        <v>111</v>
      </c>
      <c r="B116" s="3" t="s">
        <v>198</v>
      </c>
      <c r="C116" s="3" t="s">
        <v>296</v>
      </c>
      <c r="D116" s="3" t="s">
        <v>297</v>
      </c>
      <c r="E116" s="3" t="s">
        <v>303</v>
      </c>
      <c r="F116" s="3" t="s">
        <v>304</v>
      </c>
      <c r="G116" s="3">
        <v>9490615441</v>
      </c>
      <c r="H116" s="3" t="s">
        <v>305</v>
      </c>
      <c r="I116" s="2">
        <v>1</v>
      </c>
      <c r="J116" s="2">
        <v>0</v>
      </c>
      <c r="K116" s="2">
        <v>0</v>
      </c>
      <c r="L116" s="2">
        <v>4</v>
      </c>
      <c r="M116" s="2">
        <v>0</v>
      </c>
      <c r="N116" s="4">
        <v>0</v>
      </c>
      <c r="O116" s="19">
        <f t="shared" si="10"/>
        <v>0</v>
      </c>
      <c r="P116" s="19">
        <f t="shared" si="11"/>
        <v>0</v>
      </c>
    </row>
    <row r="117" spans="1:16" ht="26.25" x14ac:dyDescent="0.25">
      <c r="A117" s="2">
        <v>112</v>
      </c>
      <c r="B117" s="3" t="s">
        <v>198</v>
      </c>
      <c r="C117" s="3" t="s">
        <v>306</v>
      </c>
      <c r="D117" s="3" t="s">
        <v>307</v>
      </c>
      <c r="E117" s="3" t="s">
        <v>308</v>
      </c>
      <c r="F117" s="3" t="s">
        <v>309</v>
      </c>
      <c r="G117" s="3">
        <v>9490615476</v>
      </c>
      <c r="H117" s="3" t="s">
        <v>310</v>
      </c>
      <c r="I117" s="2">
        <v>1</v>
      </c>
      <c r="J117" s="2">
        <v>1</v>
      </c>
      <c r="K117" s="2">
        <v>2121</v>
      </c>
      <c r="L117" s="2">
        <v>1</v>
      </c>
      <c r="M117" s="2">
        <v>1</v>
      </c>
      <c r="N117" s="4">
        <v>2.4548611111111111E-2</v>
      </c>
      <c r="O117" s="19">
        <f t="shared" si="10"/>
        <v>2121</v>
      </c>
      <c r="P117" s="19">
        <f t="shared" si="11"/>
        <v>1</v>
      </c>
    </row>
    <row r="118" spans="1:16" x14ac:dyDescent="0.25">
      <c r="A118" s="2">
        <v>113</v>
      </c>
      <c r="B118" s="3" t="s">
        <v>198</v>
      </c>
      <c r="C118" s="3" t="s">
        <v>306</v>
      </c>
      <c r="D118" s="3" t="s">
        <v>311</v>
      </c>
      <c r="E118" s="3" t="s">
        <v>311</v>
      </c>
      <c r="F118" s="3" t="s">
        <v>312</v>
      </c>
      <c r="G118" s="3">
        <v>9490615464</v>
      </c>
      <c r="H118" s="3" t="s">
        <v>313</v>
      </c>
      <c r="I118" s="2">
        <v>1</v>
      </c>
      <c r="J118" s="2">
        <v>5</v>
      </c>
      <c r="K118" s="2">
        <v>10568</v>
      </c>
      <c r="L118" s="2">
        <v>8</v>
      </c>
      <c r="M118" s="2">
        <v>5</v>
      </c>
      <c r="N118" s="4">
        <v>0.12231481481481482</v>
      </c>
      <c r="O118" s="19">
        <f t="shared" si="10"/>
        <v>84544</v>
      </c>
      <c r="P118" s="19">
        <f t="shared" si="11"/>
        <v>40</v>
      </c>
    </row>
    <row r="119" spans="1:16" x14ac:dyDescent="0.25">
      <c r="A119" s="2">
        <v>114</v>
      </c>
      <c r="B119" s="3" t="s">
        <v>198</v>
      </c>
      <c r="C119" s="3" t="s">
        <v>306</v>
      </c>
      <c r="D119" s="3" t="s">
        <v>311</v>
      </c>
      <c r="E119" s="3" t="s">
        <v>314</v>
      </c>
      <c r="F119" s="3" t="s">
        <v>315</v>
      </c>
      <c r="G119" s="3">
        <v>9490615467</v>
      </c>
      <c r="H119" s="3" t="s">
        <v>316</v>
      </c>
      <c r="I119" s="2">
        <v>1</v>
      </c>
      <c r="J119" s="2">
        <v>1</v>
      </c>
      <c r="K119" s="2">
        <v>4570</v>
      </c>
      <c r="L119" s="2">
        <v>39</v>
      </c>
      <c r="M119" s="2">
        <v>1</v>
      </c>
      <c r="N119" s="4">
        <v>5.289351851851852E-2</v>
      </c>
      <c r="O119" s="19">
        <f t="shared" si="10"/>
        <v>178230</v>
      </c>
      <c r="P119" s="19">
        <f t="shared" si="11"/>
        <v>39</v>
      </c>
    </row>
    <row r="120" spans="1:16" x14ac:dyDescent="0.25">
      <c r="A120" s="2">
        <v>115</v>
      </c>
      <c r="B120" s="3" t="s">
        <v>198</v>
      </c>
      <c r="C120" s="3" t="s">
        <v>306</v>
      </c>
      <c r="D120" s="3" t="s">
        <v>311</v>
      </c>
      <c r="E120" s="3" t="s">
        <v>314</v>
      </c>
      <c r="F120" s="3" t="s">
        <v>317</v>
      </c>
      <c r="G120" s="3">
        <v>9490615466</v>
      </c>
      <c r="H120" s="3" t="s">
        <v>318</v>
      </c>
      <c r="I120" s="2">
        <v>1</v>
      </c>
      <c r="J120" s="2">
        <v>4</v>
      </c>
      <c r="K120" s="2">
        <v>16974</v>
      </c>
      <c r="L120" s="2">
        <v>238</v>
      </c>
      <c r="M120" s="2">
        <v>4</v>
      </c>
      <c r="N120" s="4">
        <v>0.19645833333333335</v>
      </c>
      <c r="O120" s="19">
        <f t="shared" si="10"/>
        <v>4039812</v>
      </c>
      <c r="P120" s="19">
        <f t="shared" si="11"/>
        <v>952</v>
      </c>
    </row>
    <row r="121" spans="1:16" x14ac:dyDescent="0.25">
      <c r="A121" s="2">
        <v>116</v>
      </c>
      <c r="B121" s="3" t="s">
        <v>198</v>
      </c>
      <c r="C121" s="3" t="s">
        <v>198</v>
      </c>
      <c r="D121" s="3" t="s">
        <v>319</v>
      </c>
      <c r="E121" s="3" t="s">
        <v>320</v>
      </c>
      <c r="F121" s="3" t="s">
        <v>321</v>
      </c>
      <c r="G121" s="3">
        <v>8332987181</v>
      </c>
      <c r="H121" s="3" t="s">
        <v>322</v>
      </c>
      <c r="I121" s="2">
        <v>1</v>
      </c>
      <c r="J121" s="2">
        <v>3</v>
      </c>
      <c r="K121" s="2">
        <v>21083</v>
      </c>
      <c r="L121" s="2">
        <v>157</v>
      </c>
      <c r="M121" s="2">
        <v>3</v>
      </c>
      <c r="N121" s="4">
        <v>0.24401620370370369</v>
      </c>
      <c r="O121" s="19">
        <f t="shared" si="10"/>
        <v>3310031</v>
      </c>
      <c r="P121" s="19">
        <f t="shared" si="11"/>
        <v>471</v>
      </c>
    </row>
    <row r="122" spans="1:16" x14ac:dyDescent="0.25">
      <c r="A122" s="2">
        <v>117</v>
      </c>
      <c r="B122" s="3" t="s">
        <v>198</v>
      </c>
      <c r="C122" s="3" t="s">
        <v>198</v>
      </c>
      <c r="D122" s="3" t="s">
        <v>319</v>
      </c>
      <c r="E122" s="3" t="s">
        <v>320</v>
      </c>
      <c r="F122" s="3" t="s">
        <v>321</v>
      </c>
      <c r="G122" s="3">
        <v>8332987181</v>
      </c>
      <c r="H122" s="3" t="s">
        <v>323</v>
      </c>
      <c r="I122" s="2">
        <v>1</v>
      </c>
      <c r="J122" s="2">
        <v>3</v>
      </c>
      <c r="K122" s="2">
        <v>15356</v>
      </c>
      <c r="L122" s="2">
        <v>165</v>
      </c>
      <c r="M122" s="2">
        <v>3</v>
      </c>
      <c r="N122" s="4">
        <v>0.17773148148148149</v>
      </c>
      <c r="O122" s="19">
        <f t="shared" si="10"/>
        <v>2533740</v>
      </c>
      <c r="P122" s="19">
        <f t="shared" si="11"/>
        <v>495</v>
      </c>
    </row>
    <row r="123" spans="1:16" x14ac:dyDescent="0.25">
      <c r="A123" s="2">
        <v>118</v>
      </c>
      <c r="B123" s="3" t="s">
        <v>198</v>
      </c>
      <c r="C123" s="3" t="s">
        <v>198</v>
      </c>
      <c r="D123" s="3" t="s">
        <v>319</v>
      </c>
      <c r="E123" s="3" t="s">
        <v>320</v>
      </c>
      <c r="F123" s="3" t="s">
        <v>321</v>
      </c>
      <c r="G123" s="3">
        <v>8332987181</v>
      </c>
      <c r="H123" s="3" t="s">
        <v>324</v>
      </c>
      <c r="I123" s="2">
        <v>1</v>
      </c>
      <c r="J123" s="2">
        <v>3</v>
      </c>
      <c r="K123" s="2">
        <v>14054</v>
      </c>
      <c r="L123" s="2">
        <v>45</v>
      </c>
      <c r="M123" s="2">
        <v>3</v>
      </c>
      <c r="N123" s="4">
        <v>0.16266203703703705</v>
      </c>
      <c r="O123" s="19">
        <f t="shared" si="10"/>
        <v>632430</v>
      </c>
      <c r="P123" s="19">
        <f t="shared" si="11"/>
        <v>135</v>
      </c>
    </row>
    <row r="124" spans="1:16" x14ac:dyDescent="0.25">
      <c r="A124" s="2">
        <v>119</v>
      </c>
      <c r="B124" s="3" t="s">
        <v>198</v>
      </c>
      <c r="C124" s="3" t="s">
        <v>198</v>
      </c>
      <c r="D124" s="3" t="s">
        <v>319</v>
      </c>
      <c r="E124" s="3" t="s">
        <v>320</v>
      </c>
      <c r="F124" s="3" t="s">
        <v>321</v>
      </c>
      <c r="G124" s="3">
        <v>8332987181</v>
      </c>
      <c r="H124" s="3" t="s">
        <v>325</v>
      </c>
      <c r="I124" s="2">
        <v>1</v>
      </c>
      <c r="J124" s="2">
        <v>3</v>
      </c>
      <c r="K124" s="2">
        <v>14364</v>
      </c>
      <c r="L124" s="2">
        <v>48</v>
      </c>
      <c r="M124" s="2">
        <v>3</v>
      </c>
      <c r="N124" s="4">
        <v>0.16625000000000001</v>
      </c>
      <c r="O124" s="19">
        <f t="shared" si="10"/>
        <v>689472</v>
      </c>
      <c r="P124" s="19">
        <f t="shared" si="11"/>
        <v>144</v>
      </c>
    </row>
    <row r="125" spans="1:16" x14ac:dyDescent="0.25">
      <c r="A125" s="2">
        <v>120</v>
      </c>
      <c r="B125" s="3" t="s">
        <v>198</v>
      </c>
      <c r="C125" s="3" t="s">
        <v>198</v>
      </c>
      <c r="D125" s="3" t="s">
        <v>319</v>
      </c>
      <c r="E125" s="3" t="s">
        <v>320</v>
      </c>
      <c r="F125" s="3" t="s">
        <v>321</v>
      </c>
      <c r="G125" s="3"/>
      <c r="H125" s="3" t="s">
        <v>326</v>
      </c>
      <c r="I125" s="2">
        <v>1</v>
      </c>
      <c r="J125" s="2">
        <v>0</v>
      </c>
      <c r="K125" s="2">
        <v>0</v>
      </c>
      <c r="L125" s="5"/>
      <c r="M125" s="2">
        <v>0</v>
      </c>
      <c r="N125" s="4">
        <v>0</v>
      </c>
      <c r="O125" s="19">
        <f t="shared" si="10"/>
        <v>0</v>
      </c>
      <c r="P125" s="19">
        <f t="shared" si="11"/>
        <v>0</v>
      </c>
    </row>
    <row r="126" spans="1:16" x14ac:dyDescent="0.25">
      <c r="A126" s="2">
        <v>121</v>
      </c>
      <c r="B126" s="3" t="s">
        <v>198</v>
      </c>
      <c r="C126" s="3" t="s">
        <v>198</v>
      </c>
      <c r="D126" s="3" t="s">
        <v>319</v>
      </c>
      <c r="E126" s="3" t="s">
        <v>320</v>
      </c>
      <c r="F126" s="3" t="s">
        <v>327</v>
      </c>
      <c r="G126" s="3">
        <v>9492807961</v>
      </c>
      <c r="H126" s="3" t="s">
        <v>328</v>
      </c>
      <c r="I126" s="2">
        <v>1</v>
      </c>
      <c r="J126" s="2">
        <v>1</v>
      </c>
      <c r="K126" s="2">
        <v>3612</v>
      </c>
      <c r="L126" s="2">
        <v>7</v>
      </c>
      <c r="M126" s="2">
        <v>1</v>
      </c>
      <c r="N126" s="4">
        <v>4.1805555555555554E-2</v>
      </c>
      <c r="O126" s="19">
        <f t="shared" si="10"/>
        <v>25284</v>
      </c>
      <c r="P126" s="19">
        <f t="shared" si="11"/>
        <v>7</v>
      </c>
    </row>
    <row r="127" spans="1:16" x14ac:dyDescent="0.25">
      <c r="A127" s="2">
        <v>122</v>
      </c>
      <c r="B127" s="3" t="s">
        <v>198</v>
      </c>
      <c r="C127" s="3" t="s">
        <v>198</v>
      </c>
      <c r="D127" s="3" t="s">
        <v>319</v>
      </c>
      <c r="E127" s="3" t="s">
        <v>320</v>
      </c>
      <c r="F127" s="3" t="s">
        <v>327</v>
      </c>
      <c r="G127" s="3">
        <v>9492807961</v>
      </c>
      <c r="H127" s="3" t="s">
        <v>329</v>
      </c>
      <c r="I127" s="2">
        <v>1</v>
      </c>
      <c r="J127" s="2">
        <v>1</v>
      </c>
      <c r="K127" s="2">
        <v>4020</v>
      </c>
      <c r="L127" s="2">
        <v>8</v>
      </c>
      <c r="M127" s="2">
        <v>1</v>
      </c>
      <c r="N127" s="4">
        <v>4.6527777777777779E-2</v>
      </c>
      <c r="O127" s="19">
        <f t="shared" si="10"/>
        <v>32160</v>
      </c>
      <c r="P127" s="19">
        <f t="shared" si="11"/>
        <v>8</v>
      </c>
    </row>
    <row r="128" spans="1:16" x14ac:dyDescent="0.25">
      <c r="A128" s="2">
        <v>123</v>
      </c>
      <c r="B128" s="3" t="s">
        <v>198</v>
      </c>
      <c r="C128" s="3" t="s">
        <v>198</v>
      </c>
      <c r="D128" s="3" t="s">
        <v>319</v>
      </c>
      <c r="E128" s="3" t="s">
        <v>320</v>
      </c>
      <c r="F128" s="3" t="s">
        <v>327</v>
      </c>
      <c r="G128" s="3">
        <v>9492807961</v>
      </c>
      <c r="H128" s="3" t="s">
        <v>330</v>
      </c>
      <c r="I128" s="2">
        <v>1</v>
      </c>
      <c r="J128" s="2">
        <v>1</v>
      </c>
      <c r="K128" s="2">
        <v>3633</v>
      </c>
      <c r="L128" s="2">
        <v>33</v>
      </c>
      <c r="M128" s="2">
        <v>1</v>
      </c>
      <c r="N128" s="4">
        <v>4.2048611111111113E-2</v>
      </c>
      <c r="O128" s="19">
        <f t="shared" si="10"/>
        <v>119889</v>
      </c>
      <c r="P128" s="19">
        <f t="shared" si="11"/>
        <v>33</v>
      </c>
    </row>
    <row r="129" spans="1:16" x14ac:dyDescent="0.25">
      <c r="A129" s="2">
        <v>124</v>
      </c>
      <c r="B129" s="3" t="s">
        <v>198</v>
      </c>
      <c r="C129" s="3" t="s">
        <v>198</v>
      </c>
      <c r="D129" s="3" t="s">
        <v>319</v>
      </c>
      <c r="E129" s="3" t="s">
        <v>320</v>
      </c>
      <c r="F129" s="3" t="s">
        <v>327</v>
      </c>
      <c r="G129" s="3">
        <v>9492807961</v>
      </c>
      <c r="H129" s="3" t="s">
        <v>331</v>
      </c>
      <c r="I129" s="2">
        <v>1</v>
      </c>
      <c r="J129" s="2">
        <v>1</v>
      </c>
      <c r="K129" s="2">
        <v>4008</v>
      </c>
      <c r="L129" s="2">
        <v>36</v>
      </c>
      <c r="M129" s="2">
        <v>1</v>
      </c>
      <c r="N129" s="4">
        <v>4.6388888888888889E-2</v>
      </c>
      <c r="O129" s="19">
        <f t="shared" si="10"/>
        <v>144288</v>
      </c>
      <c r="P129" s="19">
        <f t="shared" si="11"/>
        <v>36</v>
      </c>
    </row>
    <row r="130" spans="1:16" x14ac:dyDescent="0.25">
      <c r="A130" s="2">
        <v>125</v>
      </c>
      <c r="B130" s="3" t="s">
        <v>198</v>
      </c>
      <c r="C130" s="3" t="s">
        <v>198</v>
      </c>
      <c r="D130" s="3" t="s">
        <v>319</v>
      </c>
      <c r="E130" s="3" t="s">
        <v>332</v>
      </c>
      <c r="F130" s="3" t="s">
        <v>333</v>
      </c>
      <c r="G130" s="3">
        <v>9490615392</v>
      </c>
      <c r="H130" s="3" t="s">
        <v>334</v>
      </c>
      <c r="I130" s="2">
        <v>1</v>
      </c>
      <c r="J130" s="2">
        <v>2</v>
      </c>
      <c r="K130" s="2">
        <v>9636</v>
      </c>
      <c r="L130" s="2">
        <v>62</v>
      </c>
      <c r="M130" s="2">
        <v>2</v>
      </c>
      <c r="N130" s="4">
        <v>0.11152777777777778</v>
      </c>
      <c r="O130" s="19">
        <f t="shared" si="10"/>
        <v>597432</v>
      </c>
      <c r="P130" s="19">
        <f t="shared" si="11"/>
        <v>124</v>
      </c>
    </row>
    <row r="131" spans="1:16" x14ac:dyDescent="0.25">
      <c r="A131" s="2">
        <v>126</v>
      </c>
      <c r="B131" s="3" t="s">
        <v>198</v>
      </c>
      <c r="C131" s="3" t="s">
        <v>198</v>
      </c>
      <c r="D131" s="3" t="s">
        <v>335</v>
      </c>
      <c r="E131" s="3" t="s">
        <v>336</v>
      </c>
      <c r="F131" s="3" t="s">
        <v>337</v>
      </c>
      <c r="G131" s="3">
        <v>9491052145</v>
      </c>
      <c r="H131" s="3" t="s">
        <v>338</v>
      </c>
      <c r="I131" s="2">
        <v>1</v>
      </c>
      <c r="J131" s="2">
        <v>3</v>
      </c>
      <c r="K131" s="2">
        <v>5040</v>
      </c>
      <c r="L131" s="2">
        <v>81</v>
      </c>
      <c r="M131" s="2">
        <v>3</v>
      </c>
      <c r="N131" s="4">
        <v>5.8333333333333334E-2</v>
      </c>
      <c r="O131" s="19">
        <f t="shared" si="10"/>
        <v>408240</v>
      </c>
      <c r="P131" s="19">
        <f t="shared" si="11"/>
        <v>243</v>
      </c>
    </row>
    <row r="132" spans="1:16" x14ac:dyDescent="0.25">
      <c r="A132" s="2">
        <v>127</v>
      </c>
      <c r="B132" s="3" t="s">
        <v>198</v>
      </c>
      <c r="C132" s="3" t="s">
        <v>198</v>
      </c>
      <c r="D132" s="3" t="s">
        <v>335</v>
      </c>
      <c r="E132" s="3" t="s">
        <v>336</v>
      </c>
      <c r="F132" s="3" t="s">
        <v>337</v>
      </c>
      <c r="G132" s="3">
        <v>9491052145</v>
      </c>
      <c r="H132" s="3" t="s">
        <v>339</v>
      </c>
      <c r="I132" s="2">
        <v>1</v>
      </c>
      <c r="J132" s="2">
        <v>2</v>
      </c>
      <c r="K132" s="2">
        <v>3186</v>
      </c>
      <c r="L132" s="2">
        <v>72</v>
      </c>
      <c r="M132" s="2">
        <v>2</v>
      </c>
      <c r="N132" s="4">
        <v>3.6874999999999998E-2</v>
      </c>
      <c r="O132" s="19">
        <f t="shared" si="10"/>
        <v>229392</v>
      </c>
      <c r="P132" s="19">
        <f t="shared" si="11"/>
        <v>144</v>
      </c>
    </row>
    <row r="133" spans="1:16" x14ac:dyDescent="0.25">
      <c r="A133" s="2">
        <v>128</v>
      </c>
      <c r="B133" s="3" t="s">
        <v>198</v>
      </c>
      <c r="C133" s="3" t="s">
        <v>198</v>
      </c>
      <c r="D133" s="3" t="s">
        <v>335</v>
      </c>
      <c r="E133" s="3" t="s">
        <v>336</v>
      </c>
      <c r="F133" s="3" t="s">
        <v>337</v>
      </c>
      <c r="G133" s="3">
        <v>9491052145</v>
      </c>
      <c r="H133" s="3" t="s">
        <v>340</v>
      </c>
      <c r="I133" s="2">
        <v>1</v>
      </c>
      <c r="J133" s="2">
        <v>2</v>
      </c>
      <c r="K133" s="2">
        <v>3186</v>
      </c>
      <c r="L133" s="2">
        <v>8</v>
      </c>
      <c r="M133" s="2">
        <v>2</v>
      </c>
      <c r="N133" s="4">
        <v>3.6874999999999998E-2</v>
      </c>
      <c r="O133" s="19">
        <f t="shared" si="10"/>
        <v>25488</v>
      </c>
      <c r="P133" s="19">
        <f t="shared" si="11"/>
        <v>16</v>
      </c>
    </row>
    <row r="134" spans="1:16" ht="26.25" x14ac:dyDescent="0.25">
      <c r="A134" s="2">
        <v>129</v>
      </c>
      <c r="B134" s="3" t="s">
        <v>198</v>
      </c>
      <c r="C134" s="3" t="s">
        <v>198</v>
      </c>
      <c r="D134" s="3" t="s">
        <v>335</v>
      </c>
      <c r="E134" s="3" t="s">
        <v>336</v>
      </c>
      <c r="F134" s="3" t="s">
        <v>341</v>
      </c>
      <c r="G134" s="3">
        <v>9490615387</v>
      </c>
      <c r="H134" s="3" t="s">
        <v>342</v>
      </c>
      <c r="I134" s="2">
        <v>1</v>
      </c>
      <c r="J134" s="2">
        <v>4</v>
      </c>
      <c r="K134" s="2">
        <v>21375</v>
      </c>
      <c r="L134" s="2">
        <v>605</v>
      </c>
      <c r="M134" s="2">
        <v>4</v>
      </c>
      <c r="N134" s="4">
        <v>0.24739583333333334</v>
      </c>
      <c r="O134" s="19">
        <f t="shared" si="10"/>
        <v>12931875</v>
      </c>
      <c r="P134" s="19">
        <f t="shared" si="11"/>
        <v>2420</v>
      </c>
    </row>
    <row r="135" spans="1:16" x14ac:dyDescent="0.25">
      <c r="A135" s="2">
        <v>130</v>
      </c>
      <c r="B135" s="3" t="s">
        <v>198</v>
      </c>
      <c r="C135" s="3" t="s">
        <v>198</v>
      </c>
      <c r="D135" s="3" t="s">
        <v>335</v>
      </c>
      <c r="E135" s="3" t="s">
        <v>336</v>
      </c>
      <c r="F135" s="3" t="s">
        <v>343</v>
      </c>
      <c r="G135" s="3">
        <v>8331011834</v>
      </c>
      <c r="H135" s="3" t="s">
        <v>344</v>
      </c>
      <c r="I135" s="2">
        <v>1</v>
      </c>
      <c r="J135" s="2">
        <v>3</v>
      </c>
      <c r="K135" s="2">
        <v>13661</v>
      </c>
      <c r="L135" s="2">
        <v>28</v>
      </c>
      <c r="M135" s="2">
        <v>3</v>
      </c>
      <c r="N135" s="4">
        <v>0.15811342592592592</v>
      </c>
      <c r="O135" s="19">
        <f t="shared" si="10"/>
        <v>382508</v>
      </c>
      <c r="P135" s="19">
        <f t="shared" si="11"/>
        <v>84</v>
      </c>
    </row>
    <row r="136" spans="1:16" x14ac:dyDescent="0.25">
      <c r="A136" s="2">
        <v>131</v>
      </c>
      <c r="B136" s="3" t="s">
        <v>198</v>
      </c>
      <c r="C136" s="3" t="s">
        <v>198</v>
      </c>
      <c r="D136" s="3" t="s">
        <v>335</v>
      </c>
      <c r="E136" s="3" t="s">
        <v>336</v>
      </c>
      <c r="F136" s="3" t="s">
        <v>343</v>
      </c>
      <c r="G136" s="3">
        <v>8331011834</v>
      </c>
      <c r="H136" s="3" t="s">
        <v>345</v>
      </c>
      <c r="I136" s="2">
        <v>1</v>
      </c>
      <c r="J136" s="2">
        <v>4</v>
      </c>
      <c r="K136" s="2">
        <v>14018</v>
      </c>
      <c r="L136" s="2">
        <v>87</v>
      </c>
      <c r="M136" s="2">
        <v>4</v>
      </c>
      <c r="N136" s="4">
        <v>0.16224537037037037</v>
      </c>
      <c r="O136" s="19">
        <f t="shared" si="10"/>
        <v>1219566</v>
      </c>
      <c r="P136" s="19">
        <f t="shared" si="11"/>
        <v>348</v>
      </c>
    </row>
    <row r="137" spans="1:16" x14ac:dyDescent="0.25">
      <c r="A137" s="2">
        <v>132</v>
      </c>
      <c r="B137" s="3" t="s">
        <v>198</v>
      </c>
      <c r="C137" s="3" t="s">
        <v>198</v>
      </c>
      <c r="D137" s="3" t="s">
        <v>335</v>
      </c>
      <c r="E137" s="3" t="s">
        <v>336</v>
      </c>
      <c r="F137" s="3" t="s">
        <v>346</v>
      </c>
      <c r="G137" s="3">
        <v>0</v>
      </c>
      <c r="H137" s="3" t="s">
        <v>347</v>
      </c>
      <c r="I137" s="2">
        <v>1</v>
      </c>
      <c r="J137" s="2">
        <v>0</v>
      </c>
      <c r="K137" s="2">
        <v>0</v>
      </c>
      <c r="L137" s="2">
        <v>3</v>
      </c>
      <c r="M137" s="2">
        <v>0</v>
      </c>
      <c r="N137" s="4">
        <v>0</v>
      </c>
      <c r="O137" s="19">
        <f t="shared" si="10"/>
        <v>0</v>
      </c>
      <c r="P137" s="19">
        <f t="shared" si="11"/>
        <v>0</v>
      </c>
    </row>
    <row r="138" spans="1:16" ht="26.25" x14ac:dyDescent="0.25">
      <c r="A138" s="2">
        <v>133</v>
      </c>
      <c r="B138" s="3" t="s">
        <v>198</v>
      </c>
      <c r="C138" s="3" t="s">
        <v>198</v>
      </c>
      <c r="D138" s="3" t="s">
        <v>335</v>
      </c>
      <c r="E138" s="3" t="s">
        <v>348</v>
      </c>
      <c r="F138" s="3" t="s">
        <v>349</v>
      </c>
      <c r="G138" s="3">
        <v>9490614962</v>
      </c>
      <c r="H138" s="3" t="s">
        <v>350</v>
      </c>
      <c r="I138" s="2">
        <v>1</v>
      </c>
      <c r="J138" s="2">
        <v>1</v>
      </c>
      <c r="K138" s="2">
        <v>4222</v>
      </c>
      <c r="L138" s="2">
        <v>11</v>
      </c>
      <c r="M138" s="2">
        <v>1</v>
      </c>
      <c r="N138" s="4">
        <v>4.8865740740740737E-2</v>
      </c>
      <c r="O138" s="19">
        <f t="shared" ref="O138:O144" si="12">K138*L138</f>
        <v>46442</v>
      </c>
      <c r="P138" s="19">
        <f t="shared" ref="P138:P144" si="13">J138*L138</f>
        <v>11</v>
      </c>
    </row>
    <row r="139" spans="1:16" x14ac:dyDescent="0.25">
      <c r="A139" s="2">
        <v>134</v>
      </c>
      <c r="B139" s="3" t="s">
        <v>198</v>
      </c>
      <c r="C139" s="3" t="s">
        <v>198</v>
      </c>
      <c r="D139" s="3" t="s">
        <v>335</v>
      </c>
      <c r="E139" s="3" t="s">
        <v>348</v>
      </c>
      <c r="F139" s="3" t="s">
        <v>349</v>
      </c>
      <c r="G139" s="3">
        <v>9490614962</v>
      </c>
      <c r="H139" s="3" t="s">
        <v>351</v>
      </c>
      <c r="I139" s="2">
        <v>1</v>
      </c>
      <c r="J139" s="2">
        <v>3</v>
      </c>
      <c r="K139" s="2">
        <v>9718</v>
      </c>
      <c r="L139" s="2">
        <v>372</v>
      </c>
      <c r="M139" s="2">
        <v>3</v>
      </c>
      <c r="N139" s="4">
        <v>0.11247685185185186</v>
      </c>
      <c r="O139" s="19">
        <f t="shared" si="12"/>
        <v>3615096</v>
      </c>
      <c r="P139" s="19">
        <f t="shared" si="13"/>
        <v>1116</v>
      </c>
    </row>
    <row r="140" spans="1:16" x14ac:dyDescent="0.25">
      <c r="A140" s="2">
        <v>135</v>
      </c>
      <c r="B140" s="3" t="s">
        <v>198</v>
      </c>
      <c r="C140" s="3" t="s">
        <v>198</v>
      </c>
      <c r="D140" s="3" t="s">
        <v>335</v>
      </c>
      <c r="E140" s="3" t="s">
        <v>348</v>
      </c>
      <c r="F140" s="3" t="s">
        <v>352</v>
      </c>
      <c r="G140" s="3">
        <v>7382629671</v>
      </c>
      <c r="H140" s="3" t="s">
        <v>353</v>
      </c>
      <c r="I140" s="2">
        <v>1</v>
      </c>
      <c r="J140" s="2">
        <v>0</v>
      </c>
      <c r="K140" s="2">
        <v>0</v>
      </c>
      <c r="L140" s="2">
        <v>1</v>
      </c>
      <c r="M140" s="2">
        <v>0</v>
      </c>
      <c r="N140" s="4">
        <v>0</v>
      </c>
      <c r="O140" s="19">
        <f t="shared" si="12"/>
        <v>0</v>
      </c>
      <c r="P140" s="19">
        <f t="shared" si="13"/>
        <v>0</v>
      </c>
    </row>
    <row r="141" spans="1:16" x14ac:dyDescent="0.25">
      <c r="A141" s="2">
        <v>136</v>
      </c>
      <c r="B141" s="3" t="s">
        <v>198</v>
      </c>
      <c r="C141" s="3" t="s">
        <v>198</v>
      </c>
      <c r="D141" s="3" t="s">
        <v>335</v>
      </c>
      <c r="E141" s="3" t="s">
        <v>354</v>
      </c>
      <c r="F141" s="3" t="s">
        <v>355</v>
      </c>
      <c r="G141" s="3">
        <v>9490615379</v>
      </c>
      <c r="H141" s="3" t="s">
        <v>356</v>
      </c>
      <c r="I141" s="2">
        <v>1</v>
      </c>
      <c r="J141" s="2">
        <v>1</v>
      </c>
      <c r="K141" s="2">
        <v>3787</v>
      </c>
      <c r="L141" s="2">
        <v>1</v>
      </c>
      <c r="M141" s="2">
        <v>1</v>
      </c>
      <c r="N141" s="4">
        <v>4.3831018518518519E-2</v>
      </c>
      <c r="O141" s="19">
        <f t="shared" si="12"/>
        <v>3787</v>
      </c>
      <c r="P141" s="19">
        <f t="shared" si="13"/>
        <v>1</v>
      </c>
    </row>
    <row r="142" spans="1:16" x14ac:dyDescent="0.25">
      <c r="A142" s="2">
        <v>137</v>
      </c>
      <c r="B142" s="3" t="s">
        <v>198</v>
      </c>
      <c r="C142" s="3" t="s">
        <v>198</v>
      </c>
      <c r="D142" s="3" t="s">
        <v>335</v>
      </c>
      <c r="E142" s="3" t="s">
        <v>354</v>
      </c>
      <c r="F142" s="3" t="s">
        <v>357</v>
      </c>
      <c r="G142" s="3">
        <v>9490615379</v>
      </c>
      <c r="H142" s="3" t="s">
        <v>358</v>
      </c>
      <c r="I142" s="2">
        <v>1</v>
      </c>
      <c r="J142" s="2">
        <v>0</v>
      </c>
      <c r="K142" s="2">
        <v>0</v>
      </c>
      <c r="L142" s="2">
        <v>124</v>
      </c>
      <c r="M142" s="2">
        <v>0</v>
      </c>
      <c r="N142" s="4">
        <v>0</v>
      </c>
      <c r="O142" s="19">
        <f t="shared" si="12"/>
        <v>0</v>
      </c>
      <c r="P142" s="19">
        <f t="shared" si="13"/>
        <v>0</v>
      </c>
    </row>
    <row r="143" spans="1:16" x14ac:dyDescent="0.25">
      <c r="A143" s="2">
        <v>138</v>
      </c>
      <c r="B143" s="3" t="s">
        <v>198</v>
      </c>
      <c r="C143" s="3" t="s">
        <v>198</v>
      </c>
      <c r="D143" s="3" t="s">
        <v>359</v>
      </c>
      <c r="E143" s="3" t="s">
        <v>360</v>
      </c>
      <c r="F143" s="3" t="s">
        <v>361</v>
      </c>
      <c r="G143" s="3">
        <v>9490615384</v>
      </c>
      <c r="H143" s="3" t="s">
        <v>362</v>
      </c>
      <c r="I143" s="2">
        <v>1</v>
      </c>
      <c r="J143" s="2">
        <v>1</v>
      </c>
      <c r="K143" s="2">
        <v>9527</v>
      </c>
      <c r="L143" s="2">
        <v>185</v>
      </c>
      <c r="M143" s="2">
        <v>1</v>
      </c>
      <c r="N143" s="4">
        <v>0.1102662037037037</v>
      </c>
      <c r="O143" s="19">
        <f t="shared" si="12"/>
        <v>1762495</v>
      </c>
      <c r="P143" s="19">
        <f t="shared" si="13"/>
        <v>185</v>
      </c>
    </row>
    <row r="144" spans="1:16" ht="26.25" x14ac:dyDescent="0.25">
      <c r="A144" s="2">
        <v>139</v>
      </c>
      <c r="B144" s="3" t="s">
        <v>198</v>
      </c>
      <c r="C144" s="3" t="s">
        <v>198</v>
      </c>
      <c r="D144" s="3" t="s">
        <v>359</v>
      </c>
      <c r="E144" s="3" t="s">
        <v>360</v>
      </c>
      <c r="F144" s="3" t="s">
        <v>363</v>
      </c>
      <c r="G144" s="3">
        <v>8333068581</v>
      </c>
      <c r="H144" s="3" t="s">
        <v>364</v>
      </c>
      <c r="I144" s="2">
        <v>1</v>
      </c>
      <c r="J144" s="2">
        <v>1</v>
      </c>
      <c r="K144" s="2">
        <v>4508</v>
      </c>
      <c r="L144" s="2">
        <v>1</v>
      </c>
      <c r="M144" s="2">
        <v>1</v>
      </c>
      <c r="N144" s="4">
        <v>5.2175925925925924E-2</v>
      </c>
      <c r="O144" s="19">
        <f t="shared" si="12"/>
        <v>4508</v>
      </c>
      <c r="P144" s="19">
        <f t="shared" si="13"/>
        <v>1</v>
      </c>
    </row>
    <row r="145" spans="1:17" s="25" customFormat="1" x14ac:dyDescent="0.25">
      <c r="A145" s="24"/>
      <c r="B145" s="24"/>
      <c r="C145" s="24"/>
      <c r="D145" s="24"/>
      <c r="E145" s="24"/>
      <c r="F145" s="24"/>
      <c r="G145" s="26"/>
      <c r="H145" s="25" t="s">
        <v>515</v>
      </c>
      <c r="I145" s="25">
        <f>SUM(I73:I144)</f>
        <v>72</v>
      </c>
      <c r="J145" s="25">
        <f>SUM(J73:J144)</f>
        <v>142</v>
      </c>
      <c r="K145" s="25">
        <f>SUM(K73:K144)</f>
        <v>495285</v>
      </c>
      <c r="L145" s="25">
        <f>SUM(L73:L144)</f>
        <v>6117</v>
      </c>
      <c r="O145" s="27">
        <f>SUM(O73:O144)/$L$145/86400</f>
        <v>0.10138701190973547</v>
      </c>
      <c r="P145" s="33">
        <f>SUM(P73:P144)/$L$145</f>
        <v>2.3066862841262057</v>
      </c>
      <c r="Q145" s="29">
        <f>1-O145/30</f>
        <v>0.99662043293634217</v>
      </c>
    </row>
    <row r="146" spans="1:17" x14ac:dyDescent="0.25">
      <c r="A146" s="2"/>
      <c r="B146" s="3"/>
      <c r="C146" s="3"/>
      <c r="D146" s="3"/>
      <c r="E146" s="3"/>
      <c r="F146" s="3"/>
      <c r="G146" s="3"/>
      <c r="H146" s="3"/>
      <c r="I146" s="2"/>
      <c r="L146" s="2"/>
      <c r="M146" s="2"/>
      <c r="N146" s="4"/>
    </row>
    <row r="147" spans="1:17" x14ac:dyDescent="0.25">
      <c r="A147" s="2">
        <v>140</v>
      </c>
      <c r="B147" s="3" t="s">
        <v>365</v>
      </c>
      <c r="C147" s="3" t="s">
        <v>366</v>
      </c>
      <c r="D147" s="3" t="s">
        <v>367</v>
      </c>
      <c r="E147" s="3" t="s">
        <v>368</v>
      </c>
      <c r="F147" s="3" t="s">
        <v>369</v>
      </c>
      <c r="G147" s="3">
        <v>8331019719</v>
      </c>
      <c r="H147" s="3" t="s">
        <v>370</v>
      </c>
      <c r="I147" s="2">
        <v>1</v>
      </c>
      <c r="J147" s="2">
        <v>2</v>
      </c>
      <c r="K147" s="2">
        <v>5580</v>
      </c>
      <c r="L147" s="2">
        <v>232</v>
      </c>
      <c r="M147" s="2">
        <v>2</v>
      </c>
      <c r="N147" s="4">
        <v>6.458333333333334E-2</v>
      </c>
      <c r="O147" s="19">
        <f>K147*L147</f>
        <v>1294560</v>
      </c>
      <c r="P147" s="19">
        <f>J147*L147</f>
        <v>464</v>
      </c>
    </row>
    <row r="148" spans="1:17" x14ac:dyDescent="0.25">
      <c r="A148" s="2">
        <v>141</v>
      </c>
      <c r="B148" s="3" t="s">
        <v>365</v>
      </c>
      <c r="C148" s="3" t="s">
        <v>366</v>
      </c>
      <c r="D148" s="3" t="s">
        <v>371</v>
      </c>
      <c r="E148" s="3" t="s">
        <v>371</v>
      </c>
      <c r="F148" s="3" t="s">
        <v>372</v>
      </c>
      <c r="G148" s="3">
        <v>9490615618</v>
      </c>
      <c r="H148" s="3" t="s">
        <v>373</v>
      </c>
      <c r="I148" s="2">
        <v>1</v>
      </c>
      <c r="J148" s="2">
        <v>0</v>
      </c>
      <c r="K148" s="2">
        <v>0</v>
      </c>
      <c r="L148" s="2">
        <v>187</v>
      </c>
      <c r="M148" s="2">
        <v>0</v>
      </c>
      <c r="N148" s="4">
        <v>0</v>
      </c>
      <c r="O148" s="19">
        <f t="shared" ref="O148:O199" si="14">K148*L148</f>
        <v>0</v>
      </c>
      <c r="P148" s="19">
        <f t="shared" ref="P148:P199" si="15">J148*L148</f>
        <v>0</v>
      </c>
    </row>
    <row r="149" spans="1:17" x14ac:dyDescent="0.25">
      <c r="A149" s="2">
        <v>142</v>
      </c>
      <c r="B149" s="3" t="s">
        <v>365</v>
      </c>
      <c r="C149" s="3" t="s">
        <v>366</v>
      </c>
      <c r="D149" s="3" t="s">
        <v>371</v>
      </c>
      <c r="E149" s="3" t="s">
        <v>374</v>
      </c>
      <c r="F149" s="3" t="s">
        <v>375</v>
      </c>
      <c r="G149" s="3">
        <v>8331014904</v>
      </c>
      <c r="H149" s="3" t="s">
        <v>376</v>
      </c>
      <c r="I149" s="2">
        <v>1</v>
      </c>
      <c r="J149" s="2">
        <v>1</v>
      </c>
      <c r="K149" s="2">
        <v>5850</v>
      </c>
      <c r="L149" s="2">
        <v>1</v>
      </c>
      <c r="M149" s="2">
        <v>1</v>
      </c>
      <c r="N149" s="4">
        <v>6.7708333333333329E-2</v>
      </c>
      <c r="O149" s="19">
        <f t="shared" si="14"/>
        <v>5850</v>
      </c>
      <c r="P149" s="19">
        <f t="shared" si="15"/>
        <v>1</v>
      </c>
    </row>
    <row r="150" spans="1:17" x14ac:dyDescent="0.25">
      <c r="A150" s="2">
        <v>143</v>
      </c>
      <c r="B150" s="3" t="s">
        <v>365</v>
      </c>
      <c r="C150" s="3" t="s">
        <v>366</v>
      </c>
      <c r="D150" s="3" t="s">
        <v>371</v>
      </c>
      <c r="E150" s="3" t="s">
        <v>374</v>
      </c>
      <c r="F150" s="3" t="s">
        <v>377</v>
      </c>
      <c r="G150" s="3">
        <v>9490615628</v>
      </c>
      <c r="H150" s="3" t="s">
        <v>378</v>
      </c>
      <c r="I150" s="2">
        <v>1</v>
      </c>
      <c r="J150" s="2">
        <v>0</v>
      </c>
      <c r="K150" s="2">
        <v>0</v>
      </c>
      <c r="L150" s="2">
        <v>2</v>
      </c>
      <c r="M150" s="2">
        <v>0</v>
      </c>
      <c r="N150" s="4">
        <v>0</v>
      </c>
      <c r="O150" s="19">
        <f t="shared" si="14"/>
        <v>0</v>
      </c>
      <c r="P150" s="19">
        <f t="shared" si="15"/>
        <v>0</v>
      </c>
    </row>
    <row r="151" spans="1:17" x14ac:dyDescent="0.25">
      <c r="A151" s="2">
        <v>144</v>
      </c>
      <c r="B151" s="3" t="s">
        <v>365</v>
      </c>
      <c r="C151" s="3" t="s">
        <v>366</v>
      </c>
      <c r="D151" s="3" t="s">
        <v>371</v>
      </c>
      <c r="E151" s="3" t="s">
        <v>379</v>
      </c>
      <c r="F151" s="3" t="s">
        <v>380</v>
      </c>
      <c r="G151" s="3">
        <v>8331088902</v>
      </c>
      <c r="H151" s="3" t="s">
        <v>381</v>
      </c>
      <c r="I151" s="2">
        <v>1</v>
      </c>
      <c r="J151" s="2">
        <v>0</v>
      </c>
      <c r="K151" s="2">
        <v>0</v>
      </c>
      <c r="L151" s="2">
        <v>47</v>
      </c>
      <c r="M151" s="2">
        <v>0</v>
      </c>
      <c r="N151" s="4">
        <v>0</v>
      </c>
      <c r="O151" s="19">
        <f t="shared" si="14"/>
        <v>0</v>
      </c>
      <c r="P151" s="19">
        <f t="shared" si="15"/>
        <v>0</v>
      </c>
    </row>
    <row r="152" spans="1:17" x14ac:dyDescent="0.25">
      <c r="A152" s="2">
        <v>145</v>
      </c>
      <c r="B152" s="3" t="s">
        <v>365</v>
      </c>
      <c r="C152" s="3" t="s">
        <v>366</v>
      </c>
      <c r="D152" s="3" t="s">
        <v>371</v>
      </c>
      <c r="E152" s="3" t="s">
        <v>379</v>
      </c>
      <c r="F152" s="3" t="s">
        <v>380</v>
      </c>
      <c r="G152" s="3">
        <v>8331088902</v>
      </c>
      <c r="H152" s="3" t="s">
        <v>382</v>
      </c>
      <c r="I152" s="2">
        <v>1</v>
      </c>
      <c r="J152" s="2">
        <v>0</v>
      </c>
      <c r="K152" s="2">
        <v>0</v>
      </c>
      <c r="L152" s="2">
        <v>5</v>
      </c>
      <c r="M152" s="2">
        <v>0</v>
      </c>
      <c r="N152" s="4">
        <v>0</v>
      </c>
      <c r="O152" s="19">
        <f t="shared" si="14"/>
        <v>0</v>
      </c>
      <c r="P152" s="19">
        <f t="shared" si="15"/>
        <v>0</v>
      </c>
    </row>
    <row r="153" spans="1:17" x14ac:dyDescent="0.25">
      <c r="A153" s="2">
        <v>146</v>
      </c>
      <c r="B153" s="3" t="s">
        <v>365</v>
      </c>
      <c r="C153" s="3" t="s">
        <v>366</v>
      </c>
      <c r="D153" s="3" t="s">
        <v>371</v>
      </c>
      <c r="E153" s="3" t="s">
        <v>379</v>
      </c>
      <c r="F153" s="3" t="s">
        <v>380</v>
      </c>
      <c r="G153" s="3">
        <v>8331088902</v>
      </c>
      <c r="H153" s="3" t="s">
        <v>383</v>
      </c>
      <c r="I153" s="2">
        <v>1</v>
      </c>
      <c r="J153" s="2">
        <v>0</v>
      </c>
      <c r="K153" s="2">
        <v>0</v>
      </c>
      <c r="L153" s="2">
        <v>12</v>
      </c>
      <c r="M153" s="2">
        <v>0</v>
      </c>
      <c r="N153" s="4">
        <v>0</v>
      </c>
      <c r="O153" s="19">
        <f t="shared" si="14"/>
        <v>0</v>
      </c>
      <c r="P153" s="19">
        <f t="shared" si="15"/>
        <v>0</v>
      </c>
    </row>
    <row r="154" spans="1:17" x14ac:dyDescent="0.25">
      <c r="A154" s="2">
        <v>147</v>
      </c>
      <c r="B154" s="3" t="s">
        <v>365</v>
      </c>
      <c r="C154" s="3" t="s">
        <v>366</v>
      </c>
      <c r="D154" s="3" t="s">
        <v>371</v>
      </c>
      <c r="E154" s="3" t="s">
        <v>379</v>
      </c>
      <c r="F154" s="3" t="s">
        <v>384</v>
      </c>
      <c r="G154" s="3">
        <v>9491043492</v>
      </c>
      <c r="H154" s="3" t="s">
        <v>385</v>
      </c>
      <c r="I154" s="2">
        <v>1</v>
      </c>
      <c r="J154" s="2">
        <v>1</v>
      </c>
      <c r="K154" s="2">
        <v>900</v>
      </c>
      <c r="L154" s="2">
        <v>5</v>
      </c>
      <c r="M154" s="2">
        <v>1</v>
      </c>
      <c r="N154" s="4">
        <v>1.0416666666666666E-2</v>
      </c>
      <c r="O154" s="19">
        <f t="shared" si="14"/>
        <v>4500</v>
      </c>
      <c r="P154" s="19">
        <f t="shared" si="15"/>
        <v>5</v>
      </c>
    </row>
    <row r="155" spans="1:17" x14ac:dyDescent="0.25">
      <c r="A155" s="2">
        <v>148</v>
      </c>
      <c r="B155" s="3" t="s">
        <v>365</v>
      </c>
      <c r="C155" s="3" t="s">
        <v>366</v>
      </c>
      <c r="D155" s="3" t="s">
        <v>371</v>
      </c>
      <c r="E155" s="3" t="s">
        <v>379</v>
      </c>
      <c r="F155" s="3" t="s">
        <v>386</v>
      </c>
      <c r="G155" s="3">
        <v>9490615620</v>
      </c>
      <c r="H155" s="3" t="s">
        <v>387</v>
      </c>
      <c r="I155" s="2">
        <v>1</v>
      </c>
      <c r="J155" s="2">
        <v>2</v>
      </c>
      <c r="K155" s="2">
        <v>7787</v>
      </c>
      <c r="L155" s="2">
        <v>22</v>
      </c>
      <c r="M155" s="2">
        <v>2</v>
      </c>
      <c r="N155" s="4">
        <v>9.0127314814814813E-2</v>
      </c>
      <c r="O155" s="19">
        <f t="shared" si="14"/>
        <v>171314</v>
      </c>
      <c r="P155" s="19">
        <f t="shared" si="15"/>
        <v>44</v>
      </c>
    </row>
    <row r="156" spans="1:17" x14ac:dyDescent="0.25">
      <c r="A156" s="2">
        <v>149</v>
      </c>
      <c r="B156" s="3" t="s">
        <v>365</v>
      </c>
      <c r="C156" s="3" t="s">
        <v>366</v>
      </c>
      <c r="D156" s="3" t="s">
        <v>371</v>
      </c>
      <c r="E156" s="3" t="s">
        <v>379</v>
      </c>
      <c r="F156" s="3" t="s">
        <v>386</v>
      </c>
      <c r="G156" s="3">
        <v>9490615620</v>
      </c>
      <c r="H156" s="3" t="s">
        <v>388</v>
      </c>
      <c r="I156" s="2">
        <v>1</v>
      </c>
      <c r="J156" s="2">
        <v>0</v>
      </c>
      <c r="K156" s="2">
        <v>0</v>
      </c>
      <c r="L156" s="2">
        <v>90</v>
      </c>
      <c r="M156" s="2">
        <v>0</v>
      </c>
      <c r="N156" s="4">
        <v>0</v>
      </c>
      <c r="O156" s="19">
        <f t="shared" si="14"/>
        <v>0</v>
      </c>
      <c r="P156" s="19">
        <f t="shared" si="15"/>
        <v>0</v>
      </c>
    </row>
    <row r="157" spans="1:17" x14ac:dyDescent="0.25">
      <c r="A157" s="2">
        <v>150</v>
      </c>
      <c r="B157" s="3" t="s">
        <v>365</v>
      </c>
      <c r="C157" s="3" t="s">
        <v>366</v>
      </c>
      <c r="D157" s="3" t="s">
        <v>389</v>
      </c>
      <c r="E157" s="3" t="s">
        <v>390</v>
      </c>
      <c r="F157" s="3" t="s">
        <v>391</v>
      </c>
      <c r="G157" s="3">
        <v>9490615605</v>
      </c>
      <c r="H157" s="3" t="s">
        <v>392</v>
      </c>
      <c r="I157" s="2">
        <v>1</v>
      </c>
      <c r="J157" s="2">
        <v>1</v>
      </c>
      <c r="K157" s="2">
        <v>4347</v>
      </c>
      <c r="L157" s="2">
        <v>4</v>
      </c>
      <c r="M157" s="2">
        <v>1</v>
      </c>
      <c r="N157" s="4">
        <v>5.0312500000000003E-2</v>
      </c>
      <c r="O157" s="19">
        <f t="shared" si="14"/>
        <v>17388</v>
      </c>
      <c r="P157" s="19">
        <f t="shared" si="15"/>
        <v>4</v>
      </c>
    </row>
    <row r="158" spans="1:17" x14ac:dyDescent="0.25">
      <c r="A158" s="2">
        <v>151</v>
      </c>
      <c r="B158" s="3" t="s">
        <v>365</v>
      </c>
      <c r="C158" s="3" t="s">
        <v>393</v>
      </c>
      <c r="D158" s="3" t="s">
        <v>393</v>
      </c>
      <c r="E158" s="3" t="s">
        <v>394</v>
      </c>
      <c r="F158" s="3" t="s">
        <v>395</v>
      </c>
      <c r="G158" s="3">
        <v>8332999119</v>
      </c>
      <c r="H158" s="3" t="s">
        <v>396</v>
      </c>
      <c r="I158" s="2">
        <v>1</v>
      </c>
      <c r="J158" s="2">
        <v>2</v>
      </c>
      <c r="K158" s="2">
        <v>9060</v>
      </c>
      <c r="L158" s="2">
        <v>63</v>
      </c>
      <c r="M158" s="2">
        <v>2</v>
      </c>
      <c r="N158" s="4">
        <v>0.10486111111111111</v>
      </c>
      <c r="O158" s="19">
        <f t="shared" si="14"/>
        <v>570780</v>
      </c>
      <c r="P158" s="19">
        <f t="shared" si="15"/>
        <v>126</v>
      </c>
    </row>
    <row r="159" spans="1:17" ht="26.25" x14ac:dyDescent="0.25">
      <c r="A159" s="2">
        <v>152</v>
      </c>
      <c r="B159" s="3" t="s">
        <v>365</v>
      </c>
      <c r="C159" s="3" t="s">
        <v>393</v>
      </c>
      <c r="D159" s="3" t="s">
        <v>393</v>
      </c>
      <c r="E159" s="3" t="s">
        <v>394</v>
      </c>
      <c r="F159" s="3" t="s">
        <v>395</v>
      </c>
      <c r="G159" s="3">
        <v>8332999119</v>
      </c>
      <c r="H159" s="3" t="s">
        <v>397</v>
      </c>
      <c r="I159" s="2">
        <v>1</v>
      </c>
      <c r="J159" s="2">
        <v>4</v>
      </c>
      <c r="K159" s="2">
        <v>12437</v>
      </c>
      <c r="L159" s="2">
        <v>302</v>
      </c>
      <c r="M159" s="2">
        <v>4</v>
      </c>
      <c r="N159" s="4">
        <v>0.14394675925925926</v>
      </c>
      <c r="O159" s="19">
        <f t="shared" si="14"/>
        <v>3755974</v>
      </c>
      <c r="P159" s="19">
        <f t="shared" si="15"/>
        <v>1208</v>
      </c>
    </row>
    <row r="160" spans="1:17" x14ac:dyDescent="0.25">
      <c r="A160" s="2">
        <v>153</v>
      </c>
      <c r="B160" s="3" t="s">
        <v>365</v>
      </c>
      <c r="C160" s="3" t="s">
        <v>393</v>
      </c>
      <c r="D160" s="3" t="s">
        <v>393</v>
      </c>
      <c r="E160" s="3" t="s">
        <v>398</v>
      </c>
      <c r="F160" s="3" t="s">
        <v>399</v>
      </c>
      <c r="G160" s="3">
        <v>9490615667</v>
      </c>
      <c r="H160" s="3" t="s">
        <v>400</v>
      </c>
      <c r="I160" s="2">
        <v>1</v>
      </c>
      <c r="J160" s="2">
        <v>2</v>
      </c>
      <c r="K160" s="2">
        <v>2376</v>
      </c>
      <c r="L160" s="2">
        <v>1</v>
      </c>
      <c r="M160" s="2">
        <v>2</v>
      </c>
      <c r="N160" s="4">
        <v>2.75E-2</v>
      </c>
      <c r="O160" s="19">
        <f t="shared" si="14"/>
        <v>2376</v>
      </c>
      <c r="P160" s="19">
        <f t="shared" si="15"/>
        <v>2</v>
      </c>
    </row>
    <row r="161" spans="1:16" x14ac:dyDescent="0.25">
      <c r="A161" s="2">
        <v>154</v>
      </c>
      <c r="B161" s="3" t="s">
        <v>365</v>
      </c>
      <c r="C161" s="3" t="s">
        <v>393</v>
      </c>
      <c r="D161" s="3" t="s">
        <v>393</v>
      </c>
      <c r="E161" s="3" t="s">
        <v>398</v>
      </c>
      <c r="F161" s="3" t="s">
        <v>399</v>
      </c>
      <c r="G161" s="3">
        <v>9490615667</v>
      </c>
      <c r="H161" s="3" t="s">
        <v>401</v>
      </c>
      <c r="I161" s="2">
        <v>1</v>
      </c>
      <c r="J161" s="2">
        <v>4</v>
      </c>
      <c r="K161" s="2">
        <v>4856</v>
      </c>
      <c r="L161" s="2">
        <v>116</v>
      </c>
      <c r="M161" s="2">
        <v>4</v>
      </c>
      <c r="N161" s="4">
        <v>5.6203703703703707E-2</v>
      </c>
      <c r="O161" s="19">
        <f t="shared" si="14"/>
        <v>563296</v>
      </c>
      <c r="P161" s="19">
        <f t="shared" si="15"/>
        <v>464</v>
      </c>
    </row>
    <row r="162" spans="1:16" x14ac:dyDescent="0.25">
      <c r="A162" s="2">
        <v>155</v>
      </c>
      <c r="B162" s="3" t="s">
        <v>365</v>
      </c>
      <c r="C162" s="3" t="s">
        <v>393</v>
      </c>
      <c r="D162" s="3" t="s">
        <v>402</v>
      </c>
      <c r="E162" s="3" t="s">
        <v>402</v>
      </c>
      <c r="F162" s="3" t="s">
        <v>403</v>
      </c>
      <c r="G162" s="3">
        <v>9491043489</v>
      </c>
      <c r="H162" s="3" t="s">
        <v>404</v>
      </c>
      <c r="I162" s="2">
        <v>1</v>
      </c>
      <c r="J162" s="2">
        <v>1</v>
      </c>
      <c r="K162" s="2">
        <v>2497</v>
      </c>
      <c r="L162" s="2">
        <v>1188</v>
      </c>
      <c r="M162" s="2">
        <v>1</v>
      </c>
      <c r="N162" s="4">
        <v>2.8900462962962965E-2</v>
      </c>
      <c r="O162" s="19">
        <f t="shared" si="14"/>
        <v>2966436</v>
      </c>
      <c r="P162" s="19">
        <f t="shared" si="15"/>
        <v>1188</v>
      </c>
    </row>
    <row r="163" spans="1:16" x14ac:dyDescent="0.25">
      <c r="A163" s="2">
        <v>156</v>
      </c>
      <c r="B163" s="3" t="s">
        <v>365</v>
      </c>
      <c r="C163" s="3" t="s">
        <v>405</v>
      </c>
      <c r="D163" s="3" t="s">
        <v>405</v>
      </c>
      <c r="E163" s="3" t="s">
        <v>406</v>
      </c>
      <c r="F163" s="3" t="s">
        <v>407</v>
      </c>
      <c r="G163" s="3">
        <v>9490598730</v>
      </c>
      <c r="H163" s="3" t="s">
        <v>408</v>
      </c>
      <c r="I163" s="2">
        <v>1</v>
      </c>
      <c r="J163" s="2">
        <v>2</v>
      </c>
      <c r="K163" s="2">
        <v>3780</v>
      </c>
      <c r="L163" s="2">
        <v>1</v>
      </c>
      <c r="M163" s="2">
        <v>2</v>
      </c>
      <c r="N163" s="4">
        <v>4.3749999999999997E-2</v>
      </c>
      <c r="O163" s="19">
        <f t="shared" si="14"/>
        <v>3780</v>
      </c>
      <c r="P163" s="19">
        <f t="shared" si="15"/>
        <v>2</v>
      </c>
    </row>
    <row r="164" spans="1:16" x14ac:dyDescent="0.25">
      <c r="A164" s="2">
        <v>157</v>
      </c>
      <c r="B164" s="3" t="s">
        <v>365</v>
      </c>
      <c r="C164" s="3" t="s">
        <v>405</v>
      </c>
      <c r="D164" s="3" t="s">
        <v>409</v>
      </c>
      <c r="E164" s="3" t="s">
        <v>410</v>
      </c>
      <c r="F164" s="3" t="s">
        <v>411</v>
      </c>
      <c r="G164" s="3">
        <v>9491052103</v>
      </c>
      <c r="H164" s="3" t="s">
        <v>412</v>
      </c>
      <c r="I164" s="2">
        <v>1</v>
      </c>
      <c r="J164" s="2">
        <v>2</v>
      </c>
      <c r="K164" s="2">
        <v>4435</v>
      </c>
      <c r="L164" s="2">
        <v>154</v>
      </c>
      <c r="M164" s="2">
        <v>2</v>
      </c>
      <c r="N164" s="4">
        <v>5.1331018518518519E-2</v>
      </c>
      <c r="O164" s="19">
        <f t="shared" si="14"/>
        <v>682990</v>
      </c>
      <c r="P164" s="19">
        <f t="shared" si="15"/>
        <v>308</v>
      </c>
    </row>
    <row r="165" spans="1:16" x14ac:dyDescent="0.25">
      <c r="A165" s="2">
        <v>158</v>
      </c>
      <c r="B165" s="3" t="s">
        <v>365</v>
      </c>
      <c r="C165" s="3" t="s">
        <v>405</v>
      </c>
      <c r="D165" s="3" t="s">
        <v>409</v>
      </c>
      <c r="E165" s="3" t="s">
        <v>410</v>
      </c>
      <c r="F165" s="3" t="s">
        <v>411</v>
      </c>
      <c r="G165" s="3">
        <v>9491052103</v>
      </c>
      <c r="H165" s="3" t="s">
        <v>413</v>
      </c>
      <c r="I165" s="2">
        <v>1</v>
      </c>
      <c r="J165" s="2">
        <v>4</v>
      </c>
      <c r="K165" s="2">
        <v>8222</v>
      </c>
      <c r="L165" s="2">
        <v>216</v>
      </c>
      <c r="M165" s="2">
        <v>4</v>
      </c>
      <c r="N165" s="4">
        <v>9.5162037037037031E-2</v>
      </c>
      <c r="O165" s="19">
        <f t="shared" si="14"/>
        <v>1775952</v>
      </c>
      <c r="P165" s="19">
        <f t="shared" si="15"/>
        <v>864</v>
      </c>
    </row>
    <row r="166" spans="1:16" x14ac:dyDescent="0.25">
      <c r="A166" s="2">
        <v>159</v>
      </c>
      <c r="B166" s="3" t="s">
        <v>365</v>
      </c>
      <c r="C166" s="3" t="s">
        <v>405</v>
      </c>
      <c r="D166" s="3" t="s">
        <v>409</v>
      </c>
      <c r="E166" s="3" t="s">
        <v>410</v>
      </c>
      <c r="F166" s="3" t="s">
        <v>414</v>
      </c>
      <c r="G166" s="3">
        <v>9490614949</v>
      </c>
      <c r="H166" s="3" t="s">
        <v>415</v>
      </c>
      <c r="I166" s="2">
        <v>1</v>
      </c>
      <c r="J166" s="2">
        <v>1</v>
      </c>
      <c r="K166" s="2">
        <v>1980</v>
      </c>
      <c r="L166" s="2">
        <v>11</v>
      </c>
      <c r="M166" s="2">
        <v>1</v>
      </c>
      <c r="N166" s="4">
        <v>2.2916666666666665E-2</v>
      </c>
      <c r="O166" s="19">
        <f t="shared" si="14"/>
        <v>21780</v>
      </c>
      <c r="P166" s="19">
        <f t="shared" si="15"/>
        <v>11</v>
      </c>
    </row>
    <row r="167" spans="1:16" x14ac:dyDescent="0.25">
      <c r="A167" s="2">
        <v>160</v>
      </c>
      <c r="B167" s="3" t="s">
        <v>365</v>
      </c>
      <c r="C167" s="3" t="s">
        <v>405</v>
      </c>
      <c r="D167" s="3" t="s">
        <v>416</v>
      </c>
      <c r="E167" s="3" t="s">
        <v>416</v>
      </c>
      <c r="F167" s="3" t="s">
        <v>417</v>
      </c>
      <c r="G167" s="3">
        <v>9490615647</v>
      </c>
      <c r="H167" s="3" t="s">
        <v>418</v>
      </c>
      <c r="I167" s="2">
        <v>1</v>
      </c>
      <c r="J167" s="2">
        <v>0</v>
      </c>
      <c r="K167" s="2">
        <v>0</v>
      </c>
      <c r="L167" s="2">
        <v>55</v>
      </c>
      <c r="M167" s="2">
        <v>0</v>
      </c>
      <c r="N167" s="4">
        <v>0</v>
      </c>
      <c r="O167" s="19">
        <f t="shared" si="14"/>
        <v>0</v>
      </c>
      <c r="P167" s="19">
        <f t="shared" si="15"/>
        <v>0</v>
      </c>
    </row>
    <row r="168" spans="1:16" x14ac:dyDescent="0.25">
      <c r="A168" s="2">
        <v>161</v>
      </c>
      <c r="B168" s="3" t="s">
        <v>365</v>
      </c>
      <c r="C168" s="3" t="s">
        <v>405</v>
      </c>
      <c r="D168" s="3" t="s">
        <v>416</v>
      </c>
      <c r="E168" s="3" t="s">
        <v>416</v>
      </c>
      <c r="F168" s="3" t="s">
        <v>417</v>
      </c>
      <c r="G168" s="3">
        <v>9490615647</v>
      </c>
      <c r="H168" s="3" t="s">
        <v>419</v>
      </c>
      <c r="I168" s="2">
        <v>1</v>
      </c>
      <c r="J168" s="2">
        <v>4</v>
      </c>
      <c r="K168" s="2">
        <v>11333</v>
      </c>
      <c r="L168" s="2">
        <v>100</v>
      </c>
      <c r="M168" s="2">
        <v>4</v>
      </c>
      <c r="N168" s="4">
        <v>0.13116898148148148</v>
      </c>
      <c r="O168" s="19">
        <f t="shared" si="14"/>
        <v>1133300</v>
      </c>
      <c r="P168" s="19">
        <f t="shared" si="15"/>
        <v>400</v>
      </c>
    </row>
    <row r="169" spans="1:16" x14ac:dyDescent="0.25">
      <c r="A169" s="2">
        <v>162</v>
      </c>
      <c r="B169" s="3" t="s">
        <v>365</v>
      </c>
      <c r="C169" s="3" t="s">
        <v>405</v>
      </c>
      <c r="D169" s="3" t="s">
        <v>420</v>
      </c>
      <c r="E169" s="3" t="s">
        <v>421</v>
      </c>
      <c r="F169" s="3" t="s">
        <v>422</v>
      </c>
      <c r="G169" s="3">
        <v>9490615635</v>
      </c>
      <c r="H169" s="3" t="s">
        <v>423</v>
      </c>
      <c r="I169" s="2">
        <v>1</v>
      </c>
      <c r="J169" s="2">
        <v>4</v>
      </c>
      <c r="K169" s="2">
        <v>16752</v>
      </c>
      <c r="L169" s="2">
        <v>26</v>
      </c>
      <c r="M169" s="2">
        <v>4</v>
      </c>
      <c r="N169" s="4">
        <v>0.19388888888888889</v>
      </c>
      <c r="O169" s="19">
        <f t="shared" si="14"/>
        <v>435552</v>
      </c>
      <c r="P169" s="19">
        <f t="shared" si="15"/>
        <v>104</v>
      </c>
    </row>
    <row r="170" spans="1:16" x14ac:dyDescent="0.25">
      <c r="A170" s="2">
        <v>163</v>
      </c>
      <c r="B170" s="3" t="s">
        <v>365</v>
      </c>
      <c r="C170" s="3" t="s">
        <v>424</v>
      </c>
      <c r="D170" s="3" t="s">
        <v>425</v>
      </c>
      <c r="E170" s="3" t="s">
        <v>426</v>
      </c>
      <c r="F170" s="3" t="s">
        <v>427</v>
      </c>
      <c r="G170" s="3">
        <v>9490615611</v>
      </c>
      <c r="H170" s="3" t="s">
        <v>428</v>
      </c>
      <c r="I170" s="2">
        <v>1</v>
      </c>
      <c r="J170" s="2">
        <v>2</v>
      </c>
      <c r="K170" s="2">
        <v>5426</v>
      </c>
      <c r="L170" s="2">
        <v>79</v>
      </c>
      <c r="M170" s="2">
        <v>2</v>
      </c>
      <c r="N170" s="4">
        <v>6.2800925925925927E-2</v>
      </c>
      <c r="O170" s="19">
        <f t="shared" si="14"/>
        <v>428654</v>
      </c>
      <c r="P170" s="19">
        <f t="shared" si="15"/>
        <v>158</v>
      </c>
    </row>
    <row r="171" spans="1:16" ht="26.25" x14ac:dyDescent="0.25">
      <c r="A171" s="2">
        <v>164</v>
      </c>
      <c r="B171" s="3" t="s">
        <v>365</v>
      </c>
      <c r="C171" s="3" t="s">
        <v>424</v>
      </c>
      <c r="D171" s="3" t="s">
        <v>425</v>
      </c>
      <c r="E171" s="3" t="s">
        <v>429</v>
      </c>
      <c r="F171" s="3" t="s">
        <v>430</v>
      </c>
      <c r="G171" s="3">
        <v>9490615615</v>
      </c>
      <c r="H171" s="3" t="s">
        <v>431</v>
      </c>
      <c r="I171" s="2">
        <v>1</v>
      </c>
      <c r="J171" s="2">
        <v>5</v>
      </c>
      <c r="K171" s="2">
        <v>17172</v>
      </c>
      <c r="L171" s="2">
        <v>31</v>
      </c>
      <c r="M171" s="2">
        <v>5</v>
      </c>
      <c r="N171" s="4">
        <v>0.19875000000000001</v>
      </c>
      <c r="O171" s="19">
        <f t="shared" si="14"/>
        <v>532332</v>
      </c>
      <c r="P171" s="19">
        <f t="shared" si="15"/>
        <v>155</v>
      </c>
    </row>
    <row r="172" spans="1:16" x14ac:dyDescent="0.25">
      <c r="A172" s="2">
        <v>165</v>
      </c>
      <c r="B172" s="3" t="s">
        <v>365</v>
      </c>
      <c r="C172" s="3" t="s">
        <v>424</v>
      </c>
      <c r="D172" s="3" t="s">
        <v>425</v>
      </c>
      <c r="E172" s="3" t="s">
        <v>432</v>
      </c>
      <c r="F172" s="3" t="s">
        <v>433</v>
      </c>
      <c r="G172" s="3">
        <v>9490615612</v>
      </c>
      <c r="H172" s="3" t="s">
        <v>434</v>
      </c>
      <c r="I172" s="2">
        <v>1</v>
      </c>
      <c r="J172" s="2">
        <v>4</v>
      </c>
      <c r="K172" s="2">
        <v>14164</v>
      </c>
      <c r="L172" s="2">
        <v>2</v>
      </c>
      <c r="M172" s="2">
        <v>4</v>
      </c>
      <c r="N172" s="4">
        <v>0.16393518518518518</v>
      </c>
      <c r="O172" s="19">
        <f t="shared" si="14"/>
        <v>28328</v>
      </c>
      <c r="P172" s="19">
        <f t="shared" si="15"/>
        <v>8</v>
      </c>
    </row>
    <row r="173" spans="1:16" x14ac:dyDescent="0.25">
      <c r="A173" s="2">
        <v>166</v>
      </c>
      <c r="B173" s="3" t="s">
        <v>365</v>
      </c>
      <c r="C173" s="3" t="s">
        <v>424</v>
      </c>
      <c r="D173" s="3" t="s">
        <v>435</v>
      </c>
      <c r="E173" s="3" t="s">
        <v>436</v>
      </c>
      <c r="F173" s="3" t="s">
        <v>437</v>
      </c>
      <c r="G173" s="3">
        <v>9490615606</v>
      </c>
      <c r="H173" s="3" t="s">
        <v>438</v>
      </c>
      <c r="I173" s="2">
        <v>1</v>
      </c>
      <c r="J173" s="2">
        <v>1</v>
      </c>
      <c r="K173" s="2">
        <v>4100</v>
      </c>
      <c r="L173" s="2">
        <v>1575</v>
      </c>
      <c r="M173" s="2">
        <v>1</v>
      </c>
      <c r="N173" s="4">
        <v>4.7453703703703706E-2</v>
      </c>
      <c r="O173" s="19">
        <f t="shared" si="14"/>
        <v>6457500</v>
      </c>
      <c r="P173" s="19">
        <f t="shared" si="15"/>
        <v>1575</v>
      </c>
    </row>
    <row r="174" spans="1:16" x14ac:dyDescent="0.25">
      <c r="A174" s="2">
        <v>167</v>
      </c>
      <c r="B174" s="3" t="s">
        <v>365</v>
      </c>
      <c r="C174" s="3" t="s">
        <v>424</v>
      </c>
      <c r="D174" s="3" t="s">
        <v>435</v>
      </c>
      <c r="E174" s="3" t="s">
        <v>439</v>
      </c>
      <c r="F174" s="3" t="s">
        <v>440</v>
      </c>
      <c r="G174" s="3">
        <v>9490615608</v>
      </c>
      <c r="H174" s="3" t="s">
        <v>441</v>
      </c>
      <c r="I174" s="2">
        <v>1</v>
      </c>
      <c r="J174" s="2">
        <v>2</v>
      </c>
      <c r="K174" s="2">
        <v>9120</v>
      </c>
      <c r="L174" s="2">
        <v>1</v>
      </c>
      <c r="M174" s="2">
        <v>2</v>
      </c>
      <c r="N174" s="4">
        <v>0.10555555555555556</v>
      </c>
      <c r="O174" s="19">
        <f t="shared" si="14"/>
        <v>9120</v>
      </c>
      <c r="P174" s="19">
        <f t="shared" si="15"/>
        <v>2</v>
      </c>
    </row>
    <row r="175" spans="1:16" x14ac:dyDescent="0.25">
      <c r="A175" s="2">
        <v>168</v>
      </c>
      <c r="B175" s="3" t="s">
        <v>365</v>
      </c>
      <c r="C175" s="3" t="s">
        <v>424</v>
      </c>
      <c r="D175" s="3" t="s">
        <v>442</v>
      </c>
      <c r="E175" s="3" t="s">
        <v>443</v>
      </c>
      <c r="F175" s="3" t="s">
        <v>444</v>
      </c>
      <c r="G175" s="3">
        <v>9490615688</v>
      </c>
      <c r="H175" s="3" t="s">
        <v>445</v>
      </c>
      <c r="I175" s="2">
        <v>1</v>
      </c>
      <c r="J175" s="2">
        <v>0</v>
      </c>
      <c r="K175" s="2">
        <v>0</v>
      </c>
      <c r="L175" s="2">
        <v>7</v>
      </c>
      <c r="M175" s="2">
        <v>0</v>
      </c>
      <c r="N175" s="4">
        <v>0</v>
      </c>
      <c r="O175" s="19">
        <f t="shared" si="14"/>
        <v>0</v>
      </c>
      <c r="P175" s="19">
        <f t="shared" si="15"/>
        <v>0</v>
      </c>
    </row>
    <row r="176" spans="1:16" x14ac:dyDescent="0.25">
      <c r="A176" s="2">
        <v>169</v>
      </c>
      <c r="B176" s="3" t="s">
        <v>365</v>
      </c>
      <c r="C176" s="3" t="s">
        <v>424</v>
      </c>
      <c r="D176" s="3" t="s">
        <v>446</v>
      </c>
      <c r="E176" s="3" t="s">
        <v>447</v>
      </c>
      <c r="F176" s="3" t="s">
        <v>448</v>
      </c>
      <c r="G176" s="3">
        <v>9490615684</v>
      </c>
      <c r="H176" s="3" t="s">
        <v>449</v>
      </c>
      <c r="I176" s="2">
        <v>1</v>
      </c>
      <c r="J176" s="2">
        <v>4</v>
      </c>
      <c r="K176" s="2">
        <v>4541</v>
      </c>
      <c r="L176" s="2">
        <v>1</v>
      </c>
      <c r="M176" s="2">
        <v>4</v>
      </c>
      <c r="N176" s="4">
        <v>5.2557870370370373E-2</v>
      </c>
      <c r="O176" s="19">
        <f t="shared" si="14"/>
        <v>4541</v>
      </c>
      <c r="P176" s="19">
        <f t="shared" si="15"/>
        <v>4</v>
      </c>
    </row>
    <row r="177" spans="1:16" x14ac:dyDescent="0.25">
      <c r="A177" s="2">
        <v>170</v>
      </c>
      <c r="B177" s="3" t="s">
        <v>365</v>
      </c>
      <c r="C177" s="3" t="s">
        <v>424</v>
      </c>
      <c r="D177" s="3" t="s">
        <v>446</v>
      </c>
      <c r="E177" s="3" t="s">
        <v>447</v>
      </c>
      <c r="F177" s="3" t="s">
        <v>450</v>
      </c>
      <c r="G177" s="3">
        <v>9490615683</v>
      </c>
      <c r="H177" s="3" t="s">
        <v>451</v>
      </c>
      <c r="I177" s="2">
        <v>1</v>
      </c>
      <c r="J177" s="2">
        <v>4</v>
      </c>
      <c r="K177" s="2">
        <v>8400</v>
      </c>
      <c r="L177" s="2">
        <v>672</v>
      </c>
      <c r="M177" s="2">
        <v>4</v>
      </c>
      <c r="N177" s="4">
        <v>9.7222222222222224E-2</v>
      </c>
      <c r="O177" s="19">
        <f t="shared" si="14"/>
        <v>5644800</v>
      </c>
      <c r="P177" s="19">
        <f t="shared" si="15"/>
        <v>2688</v>
      </c>
    </row>
    <row r="178" spans="1:16" x14ac:dyDescent="0.25">
      <c r="A178" s="2">
        <v>171</v>
      </c>
      <c r="B178" s="3" t="s">
        <v>365</v>
      </c>
      <c r="C178" s="3" t="s">
        <v>424</v>
      </c>
      <c r="D178" s="3" t="s">
        <v>446</v>
      </c>
      <c r="E178" s="3" t="s">
        <v>452</v>
      </c>
      <c r="F178" s="3" t="s">
        <v>453</v>
      </c>
      <c r="G178" s="3">
        <v>9440845322</v>
      </c>
      <c r="H178" s="3" t="s">
        <v>454</v>
      </c>
      <c r="I178" s="2">
        <v>1</v>
      </c>
      <c r="J178" s="2">
        <v>4</v>
      </c>
      <c r="K178" s="2">
        <v>5573</v>
      </c>
      <c r="L178" s="2">
        <v>859</v>
      </c>
      <c r="M178" s="2">
        <v>4</v>
      </c>
      <c r="N178" s="4">
        <v>6.4502314814814818E-2</v>
      </c>
      <c r="O178" s="19">
        <f t="shared" si="14"/>
        <v>4787207</v>
      </c>
      <c r="P178" s="19">
        <f t="shared" si="15"/>
        <v>3436</v>
      </c>
    </row>
    <row r="179" spans="1:16" ht="26.25" x14ac:dyDescent="0.25">
      <c r="A179" s="2">
        <v>172</v>
      </c>
      <c r="B179" s="3" t="s">
        <v>365</v>
      </c>
      <c r="C179" s="3" t="s">
        <v>455</v>
      </c>
      <c r="D179" s="3" t="s">
        <v>456</v>
      </c>
      <c r="E179" s="3" t="s">
        <v>456</v>
      </c>
      <c r="F179" s="3" t="s">
        <v>457</v>
      </c>
      <c r="G179" s="3">
        <v>9490615705</v>
      </c>
      <c r="H179" s="3" t="s">
        <v>458</v>
      </c>
      <c r="I179" s="2">
        <v>1</v>
      </c>
      <c r="J179" s="2">
        <v>2</v>
      </c>
      <c r="K179" s="2">
        <v>4344</v>
      </c>
      <c r="L179" s="2">
        <v>1</v>
      </c>
      <c r="M179" s="2">
        <v>2</v>
      </c>
      <c r="N179" s="4">
        <v>5.0277777777777775E-2</v>
      </c>
      <c r="O179" s="19">
        <f t="shared" si="14"/>
        <v>4344</v>
      </c>
      <c r="P179" s="19">
        <f t="shared" si="15"/>
        <v>2</v>
      </c>
    </row>
    <row r="180" spans="1:16" x14ac:dyDescent="0.25">
      <c r="A180" s="2">
        <v>173</v>
      </c>
      <c r="B180" s="3" t="s">
        <v>365</v>
      </c>
      <c r="C180" s="3" t="s">
        <v>455</v>
      </c>
      <c r="D180" s="3" t="s">
        <v>456</v>
      </c>
      <c r="E180" s="3" t="s">
        <v>456</v>
      </c>
      <c r="F180" s="3" t="s">
        <v>459</v>
      </c>
      <c r="G180" s="3">
        <v>9440846504</v>
      </c>
      <c r="H180" s="3" t="s">
        <v>460</v>
      </c>
      <c r="I180" s="2">
        <v>1</v>
      </c>
      <c r="J180" s="2">
        <v>2</v>
      </c>
      <c r="K180" s="2">
        <v>4165</v>
      </c>
      <c r="L180" s="2">
        <v>79</v>
      </c>
      <c r="M180" s="2">
        <v>2</v>
      </c>
      <c r="N180" s="4">
        <v>4.8206018518518516E-2</v>
      </c>
      <c r="O180" s="19">
        <f t="shared" si="14"/>
        <v>329035</v>
      </c>
      <c r="P180" s="19">
        <f t="shared" si="15"/>
        <v>158</v>
      </c>
    </row>
    <row r="181" spans="1:16" x14ac:dyDescent="0.25">
      <c r="A181" s="2">
        <v>174</v>
      </c>
      <c r="B181" s="3" t="s">
        <v>365</v>
      </c>
      <c r="C181" s="3" t="s">
        <v>455</v>
      </c>
      <c r="D181" s="3" t="s">
        <v>456</v>
      </c>
      <c r="E181" s="3" t="s">
        <v>456</v>
      </c>
      <c r="F181" s="3" t="s">
        <v>459</v>
      </c>
      <c r="G181" s="3">
        <v>9440846504</v>
      </c>
      <c r="H181" s="3" t="s">
        <v>461</v>
      </c>
      <c r="I181" s="2">
        <v>1</v>
      </c>
      <c r="J181" s="2">
        <v>2</v>
      </c>
      <c r="K181" s="2">
        <v>2934</v>
      </c>
      <c r="L181" s="2">
        <v>21</v>
      </c>
      <c r="M181" s="2">
        <v>2</v>
      </c>
      <c r="N181" s="4">
        <v>3.3958333333333333E-2</v>
      </c>
      <c r="O181" s="19">
        <f t="shared" si="14"/>
        <v>61614</v>
      </c>
      <c r="P181" s="19">
        <f t="shared" si="15"/>
        <v>42</v>
      </c>
    </row>
    <row r="182" spans="1:16" x14ac:dyDescent="0.25">
      <c r="A182" s="2">
        <v>175</v>
      </c>
      <c r="B182" s="3" t="s">
        <v>365</v>
      </c>
      <c r="C182" s="3" t="s">
        <v>455</v>
      </c>
      <c r="D182" s="3" t="s">
        <v>456</v>
      </c>
      <c r="E182" s="3" t="s">
        <v>456</v>
      </c>
      <c r="F182" s="3" t="s">
        <v>459</v>
      </c>
      <c r="G182" s="3">
        <v>9440846504</v>
      </c>
      <c r="H182" s="3" t="s">
        <v>462</v>
      </c>
      <c r="I182" s="2">
        <v>1</v>
      </c>
      <c r="J182" s="2">
        <v>1</v>
      </c>
      <c r="K182" s="2">
        <v>1065</v>
      </c>
      <c r="L182" s="2">
        <v>99</v>
      </c>
      <c r="M182" s="2">
        <v>1</v>
      </c>
      <c r="N182" s="4">
        <v>1.2326388888888888E-2</v>
      </c>
      <c r="O182" s="19">
        <f t="shared" si="14"/>
        <v>105435</v>
      </c>
      <c r="P182" s="19">
        <f t="shared" si="15"/>
        <v>99</v>
      </c>
    </row>
    <row r="183" spans="1:16" x14ac:dyDescent="0.25">
      <c r="A183" s="2">
        <v>176</v>
      </c>
      <c r="B183" s="3" t="s">
        <v>365</v>
      </c>
      <c r="C183" s="3" t="s">
        <v>455</v>
      </c>
      <c r="D183" s="3" t="s">
        <v>456</v>
      </c>
      <c r="E183" s="3" t="s">
        <v>463</v>
      </c>
      <c r="F183" s="3" t="s">
        <v>464</v>
      </c>
      <c r="G183" s="3">
        <v>8333900476</v>
      </c>
      <c r="H183" s="3" t="s">
        <v>465</v>
      </c>
      <c r="I183" s="2">
        <v>1</v>
      </c>
      <c r="J183" s="2">
        <v>4</v>
      </c>
      <c r="K183" s="2">
        <v>8232</v>
      </c>
      <c r="L183" s="2">
        <v>42</v>
      </c>
      <c r="M183" s="2">
        <v>4</v>
      </c>
      <c r="N183" s="4">
        <v>9.5277777777777781E-2</v>
      </c>
      <c r="O183" s="19">
        <f t="shared" si="14"/>
        <v>345744</v>
      </c>
      <c r="P183" s="19">
        <f t="shared" si="15"/>
        <v>168</v>
      </c>
    </row>
    <row r="184" spans="1:16" x14ac:dyDescent="0.25">
      <c r="A184" s="2">
        <v>177</v>
      </c>
      <c r="B184" s="3" t="s">
        <v>365</v>
      </c>
      <c r="C184" s="3" t="s">
        <v>455</v>
      </c>
      <c r="D184" s="3" t="s">
        <v>466</v>
      </c>
      <c r="E184" s="3" t="s">
        <v>467</v>
      </c>
      <c r="F184" s="3" t="s">
        <v>468</v>
      </c>
      <c r="G184" s="3">
        <v>9490615699</v>
      </c>
      <c r="H184" s="3" t="s">
        <v>469</v>
      </c>
      <c r="I184" s="2">
        <v>1</v>
      </c>
      <c r="J184" s="2">
        <v>3</v>
      </c>
      <c r="K184" s="2">
        <v>3450</v>
      </c>
      <c r="L184" s="2">
        <v>19</v>
      </c>
      <c r="M184" s="2">
        <v>3</v>
      </c>
      <c r="N184" s="4">
        <v>3.9930555555555552E-2</v>
      </c>
      <c r="O184" s="19">
        <f t="shared" si="14"/>
        <v>65550</v>
      </c>
      <c r="P184" s="19">
        <f t="shared" si="15"/>
        <v>57</v>
      </c>
    </row>
    <row r="185" spans="1:16" x14ac:dyDescent="0.25">
      <c r="A185" s="2">
        <v>178</v>
      </c>
      <c r="B185" s="3" t="s">
        <v>365</v>
      </c>
      <c r="C185" s="3" t="s">
        <v>455</v>
      </c>
      <c r="D185" s="3" t="s">
        <v>466</v>
      </c>
      <c r="E185" s="3" t="s">
        <v>467</v>
      </c>
      <c r="F185" s="3" t="s">
        <v>468</v>
      </c>
      <c r="G185" s="3">
        <v>9490615699</v>
      </c>
      <c r="H185" s="3" t="s">
        <v>470</v>
      </c>
      <c r="I185" s="2">
        <v>1</v>
      </c>
      <c r="J185" s="2">
        <v>3</v>
      </c>
      <c r="K185" s="2">
        <v>3291</v>
      </c>
      <c r="L185" s="2">
        <v>3</v>
      </c>
      <c r="M185" s="2">
        <v>3</v>
      </c>
      <c r="N185" s="4">
        <v>3.8090277777777778E-2</v>
      </c>
      <c r="O185" s="19">
        <f t="shared" si="14"/>
        <v>9873</v>
      </c>
      <c r="P185" s="19">
        <f t="shared" si="15"/>
        <v>9</v>
      </c>
    </row>
    <row r="186" spans="1:16" x14ac:dyDescent="0.25">
      <c r="A186" s="2">
        <v>179</v>
      </c>
      <c r="B186" s="3" t="s">
        <v>365</v>
      </c>
      <c r="C186" s="3" t="s">
        <v>455</v>
      </c>
      <c r="D186" s="3" t="s">
        <v>466</v>
      </c>
      <c r="E186" s="3" t="s">
        <v>467</v>
      </c>
      <c r="F186" s="3" t="s">
        <v>468</v>
      </c>
      <c r="G186" s="3">
        <v>9490615699</v>
      </c>
      <c r="H186" s="3" t="s">
        <v>471</v>
      </c>
      <c r="I186" s="2">
        <v>1</v>
      </c>
      <c r="J186" s="2">
        <v>3</v>
      </c>
      <c r="K186" s="2">
        <v>3662</v>
      </c>
      <c r="L186" s="2">
        <v>82</v>
      </c>
      <c r="M186" s="2">
        <v>3</v>
      </c>
      <c r="N186" s="4">
        <v>4.238425925925926E-2</v>
      </c>
      <c r="O186" s="19">
        <f t="shared" si="14"/>
        <v>300284</v>
      </c>
      <c r="P186" s="19">
        <f t="shared" si="15"/>
        <v>246</v>
      </c>
    </row>
    <row r="187" spans="1:16" x14ac:dyDescent="0.25">
      <c r="A187" s="2">
        <v>180</v>
      </c>
      <c r="B187" s="3" t="s">
        <v>365</v>
      </c>
      <c r="C187" s="3" t="s">
        <v>455</v>
      </c>
      <c r="D187" s="3" t="s">
        <v>466</v>
      </c>
      <c r="E187" s="3" t="s">
        <v>467</v>
      </c>
      <c r="F187" s="3" t="s">
        <v>472</v>
      </c>
      <c r="G187" s="3">
        <v>8332999133</v>
      </c>
      <c r="H187" s="3" t="s">
        <v>473</v>
      </c>
      <c r="I187" s="2">
        <v>1</v>
      </c>
      <c r="J187" s="2">
        <v>0</v>
      </c>
      <c r="K187" s="2">
        <v>0</v>
      </c>
      <c r="L187" s="2">
        <v>3</v>
      </c>
      <c r="M187" s="2">
        <v>0</v>
      </c>
      <c r="N187" s="4">
        <v>0</v>
      </c>
      <c r="O187" s="19">
        <f t="shared" si="14"/>
        <v>0</v>
      </c>
      <c r="P187" s="19">
        <f t="shared" si="15"/>
        <v>0</v>
      </c>
    </row>
    <row r="188" spans="1:16" x14ac:dyDescent="0.25">
      <c r="A188" s="2">
        <v>181</v>
      </c>
      <c r="B188" s="3" t="s">
        <v>365</v>
      </c>
      <c r="C188" s="3" t="s">
        <v>455</v>
      </c>
      <c r="D188" s="3" t="s">
        <v>466</v>
      </c>
      <c r="E188" s="3" t="s">
        <v>467</v>
      </c>
      <c r="F188" s="3" t="s">
        <v>472</v>
      </c>
      <c r="G188" s="3">
        <v>8332999133</v>
      </c>
      <c r="H188" s="3" t="s">
        <v>474</v>
      </c>
      <c r="I188" s="2">
        <v>1</v>
      </c>
      <c r="J188" s="2">
        <v>6</v>
      </c>
      <c r="K188" s="2">
        <v>10729</v>
      </c>
      <c r="L188" s="2">
        <v>23</v>
      </c>
      <c r="M188" s="2">
        <v>6</v>
      </c>
      <c r="N188" s="4">
        <v>0.12417824074074074</v>
      </c>
      <c r="O188" s="19">
        <f t="shared" si="14"/>
        <v>246767</v>
      </c>
      <c r="P188" s="19">
        <f t="shared" si="15"/>
        <v>138</v>
      </c>
    </row>
    <row r="189" spans="1:16" x14ac:dyDescent="0.25">
      <c r="A189" s="2">
        <v>182</v>
      </c>
      <c r="B189" s="3" t="s">
        <v>365</v>
      </c>
      <c r="C189" s="3" t="s">
        <v>455</v>
      </c>
      <c r="D189" s="3" t="s">
        <v>466</v>
      </c>
      <c r="E189" s="3" t="s">
        <v>475</v>
      </c>
      <c r="F189" s="3" t="s">
        <v>476</v>
      </c>
      <c r="G189" s="3">
        <v>8332999146</v>
      </c>
      <c r="H189" s="3" t="s">
        <v>477</v>
      </c>
      <c r="I189" s="2">
        <v>1</v>
      </c>
      <c r="J189" s="2">
        <v>0</v>
      </c>
      <c r="K189" s="2">
        <v>0</v>
      </c>
      <c r="L189" s="2">
        <v>220</v>
      </c>
      <c r="M189" s="2">
        <v>0</v>
      </c>
      <c r="N189" s="4">
        <v>0</v>
      </c>
      <c r="O189" s="19">
        <f t="shared" si="14"/>
        <v>0</v>
      </c>
      <c r="P189" s="19">
        <f t="shared" si="15"/>
        <v>0</v>
      </c>
    </row>
    <row r="190" spans="1:16" x14ac:dyDescent="0.25">
      <c r="A190" s="2">
        <v>183</v>
      </c>
      <c r="B190" s="3" t="s">
        <v>365</v>
      </c>
      <c r="C190" s="3" t="s">
        <v>455</v>
      </c>
      <c r="D190" s="3" t="s">
        <v>466</v>
      </c>
      <c r="E190" s="3" t="s">
        <v>475</v>
      </c>
      <c r="F190" s="3" t="s">
        <v>476</v>
      </c>
      <c r="G190" s="3">
        <v>8332999146</v>
      </c>
      <c r="H190" s="3" t="s">
        <v>478</v>
      </c>
      <c r="I190" s="2">
        <v>1</v>
      </c>
      <c r="J190" s="2">
        <v>0</v>
      </c>
      <c r="K190" s="2">
        <v>0</v>
      </c>
      <c r="L190" s="2">
        <v>268</v>
      </c>
      <c r="M190" s="2">
        <v>0</v>
      </c>
      <c r="N190" s="4">
        <v>0</v>
      </c>
      <c r="O190" s="19">
        <f t="shared" si="14"/>
        <v>0</v>
      </c>
      <c r="P190" s="19">
        <f t="shared" si="15"/>
        <v>0</v>
      </c>
    </row>
    <row r="191" spans="1:16" x14ac:dyDescent="0.25">
      <c r="A191" s="2">
        <v>184</v>
      </c>
      <c r="B191" s="3" t="s">
        <v>365</v>
      </c>
      <c r="C191" s="3" t="s">
        <v>455</v>
      </c>
      <c r="D191" s="3" t="s">
        <v>466</v>
      </c>
      <c r="E191" s="3" t="s">
        <v>475</v>
      </c>
      <c r="F191" s="3" t="s">
        <v>476</v>
      </c>
      <c r="G191" s="3">
        <v>8332999146</v>
      </c>
      <c r="H191" s="3" t="s">
        <v>479</v>
      </c>
      <c r="I191" s="2">
        <v>1</v>
      </c>
      <c r="J191" s="2">
        <v>1</v>
      </c>
      <c r="K191" s="2">
        <v>3832</v>
      </c>
      <c r="L191" s="2">
        <v>110</v>
      </c>
      <c r="M191" s="2">
        <v>1</v>
      </c>
      <c r="N191" s="4">
        <v>4.4351851851851851E-2</v>
      </c>
      <c r="O191" s="19">
        <f t="shared" si="14"/>
        <v>421520</v>
      </c>
      <c r="P191" s="19">
        <f t="shared" si="15"/>
        <v>110</v>
      </c>
    </row>
    <row r="192" spans="1:16" ht="26.25" x14ac:dyDescent="0.25">
      <c r="A192" s="2">
        <v>185</v>
      </c>
      <c r="B192" s="3" t="s">
        <v>365</v>
      </c>
      <c r="C192" s="3" t="s">
        <v>455</v>
      </c>
      <c r="D192" s="3" t="s">
        <v>480</v>
      </c>
      <c r="E192" s="3" t="s">
        <v>481</v>
      </c>
      <c r="F192" s="3" t="s">
        <v>482</v>
      </c>
      <c r="G192" s="3">
        <v>9490615676</v>
      </c>
      <c r="H192" s="3" t="s">
        <v>483</v>
      </c>
      <c r="I192" s="2">
        <v>1</v>
      </c>
      <c r="J192" s="2">
        <v>2</v>
      </c>
      <c r="K192" s="2">
        <v>5610</v>
      </c>
      <c r="L192" s="2">
        <v>2</v>
      </c>
      <c r="M192" s="2">
        <v>2</v>
      </c>
      <c r="N192" s="4">
        <v>6.4930555555555561E-2</v>
      </c>
      <c r="O192" s="19">
        <f t="shared" si="14"/>
        <v>11220</v>
      </c>
      <c r="P192" s="19">
        <f t="shared" si="15"/>
        <v>4</v>
      </c>
    </row>
    <row r="193" spans="1:17" x14ac:dyDescent="0.25">
      <c r="A193" s="2">
        <v>186</v>
      </c>
      <c r="B193" s="3" t="s">
        <v>365</v>
      </c>
      <c r="C193" s="3" t="s">
        <v>455</v>
      </c>
      <c r="D193" s="3" t="s">
        <v>480</v>
      </c>
      <c r="E193" s="3" t="s">
        <v>481</v>
      </c>
      <c r="F193" s="3" t="s">
        <v>484</v>
      </c>
      <c r="G193" s="3">
        <v>8330938772</v>
      </c>
      <c r="H193" s="3" t="s">
        <v>485</v>
      </c>
      <c r="I193" s="2">
        <v>1</v>
      </c>
      <c r="J193" s="2">
        <v>3</v>
      </c>
      <c r="K193" s="2">
        <v>15165</v>
      </c>
      <c r="L193" s="2">
        <v>52</v>
      </c>
      <c r="M193" s="2">
        <v>3</v>
      </c>
      <c r="N193" s="4">
        <v>0.17552083333333332</v>
      </c>
      <c r="O193" s="19">
        <f t="shared" si="14"/>
        <v>788580</v>
      </c>
      <c r="P193" s="19">
        <f t="shared" si="15"/>
        <v>156</v>
      </c>
    </row>
    <row r="194" spans="1:17" x14ac:dyDescent="0.25">
      <c r="A194" s="2">
        <v>187</v>
      </c>
      <c r="B194" s="3" t="s">
        <v>365</v>
      </c>
      <c r="C194" s="3" t="s">
        <v>455</v>
      </c>
      <c r="D194" s="3" t="s">
        <v>486</v>
      </c>
      <c r="E194" s="3" t="s">
        <v>487</v>
      </c>
      <c r="F194" s="3" t="s">
        <v>488</v>
      </c>
      <c r="G194" s="3">
        <v>9490615694</v>
      </c>
      <c r="H194" s="3" t="s">
        <v>489</v>
      </c>
      <c r="I194" s="2">
        <v>1</v>
      </c>
      <c r="J194" s="2">
        <v>4</v>
      </c>
      <c r="K194" s="2">
        <v>4880</v>
      </c>
      <c r="L194" s="2">
        <v>8</v>
      </c>
      <c r="M194" s="2">
        <v>4</v>
      </c>
      <c r="N194" s="4">
        <v>5.648148148148148E-2</v>
      </c>
      <c r="O194" s="19">
        <f t="shared" si="14"/>
        <v>39040</v>
      </c>
      <c r="P194" s="19">
        <f t="shared" si="15"/>
        <v>32</v>
      </c>
    </row>
    <row r="195" spans="1:17" x14ac:dyDescent="0.25">
      <c r="A195" s="2">
        <v>188</v>
      </c>
      <c r="B195" s="3" t="s">
        <v>365</v>
      </c>
      <c r="C195" s="3" t="s">
        <v>455</v>
      </c>
      <c r="D195" s="3" t="s">
        <v>486</v>
      </c>
      <c r="E195" s="3" t="s">
        <v>490</v>
      </c>
      <c r="F195" s="3" t="s">
        <v>491</v>
      </c>
      <c r="G195" s="3">
        <v>9490615697</v>
      </c>
      <c r="H195" s="3" t="s">
        <v>492</v>
      </c>
      <c r="I195" s="2">
        <v>1</v>
      </c>
      <c r="J195" s="2">
        <v>0</v>
      </c>
      <c r="K195" s="2">
        <v>0</v>
      </c>
      <c r="L195" s="2">
        <v>1</v>
      </c>
      <c r="M195" s="2">
        <v>0</v>
      </c>
      <c r="N195" s="4">
        <v>0</v>
      </c>
      <c r="O195" s="19">
        <f t="shared" si="14"/>
        <v>0</v>
      </c>
      <c r="P195" s="19">
        <f t="shared" si="15"/>
        <v>0</v>
      </c>
    </row>
    <row r="196" spans="1:17" x14ac:dyDescent="0.25">
      <c r="A196" s="2">
        <v>189</v>
      </c>
      <c r="B196" s="3" t="s">
        <v>365</v>
      </c>
      <c r="C196" s="3" t="s">
        <v>455</v>
      </c>
      <c r="D196" s="3" t="s">
        <v>486</v>
      </c>
      <c r="E196" s="3" t="s">
        <v>493</v>
      </c>
      <c r="F196" s="3" t="s">
        <v>494</v>
      </c>
      <c r="G196" s="3">
        <v>7382702656</v>
      </c>
      <c r="H196" s="3" t="s">
        <v>495</v>
      </c>
      <c r="I196" s="2">
        <v>1</v>
      </c>
      <c r="J196" s="2">
        <v>1</v>
      </c>
      <c r="K196" s="2">
        <v>1444</v>
      </c>
      <c r="L196" s="2">
        <v>615</v>
      </c>
      <c r="M196" s="2">
        <v>1</v>
      </c>
      <c r="N196" s="4">
        <v>1.6712962962962964E-2</v>
      </c>
      <c r="O196" s="19">
        <f t="shared" si="14"/>
        <v>888060</v>
      </c>
      <c r="P196" s="19">
        <f t="shared" si="15"/>
        <v>615</v>
      </c>
    </row>
    <row r="197" spans="1:17" x14ac:dyDescent="0.25">
      <c r="A197" s="2">
        <v>190</v>
      </c>
      <c r="B197" s="3" t="s">
        <v>365</v>
      </c>
      <c r="C197" s="3" t="s">
        <v>496</v>
      </c>
      <c r="D197" s="3" t="s">
        <v>497</v>
      </c>
      <c r="E197" s="3" t="s">
        <v>498</v>
      </c>
      <c r="F197" s="3" t="s">
        <v>499</v>
      </c>
      <c r="G197" s="3">
        <v>9490615652</v>
      </c>
      <c r="H197" s="3" t="s">
        <v>500</v>
      </c>
      <c r="I197" s="2">
        <v>1</v>
      </c>
      <c r="J197" s="2">
        <v>0</v>
      </c>
      <c r="K197" s="2">
        <v>0</v>
      </c>
      <c r="L197" s="2">
        <v>765</v>
      </c>
      <c r="M197" s="2">
        <v>0</v>
      </c>
      <c r="N197" s="4">
        <v>0</v>
      </c>
      <c r="O197" s="19">
        <f t="shared" si="14"/>
        <v>0</v>
      </c>
      <c r="P197" s="19">
        <f t="shared" si="15"/>
        <v>0</v>
      </c>
    </row>
    <row r="198" spans="1:17" x14ac:dyDescent="0.25">
      <c r="A198" s="2">
        <v>191</v>
      </c>
      <c r="B198" s="3" t="s">
        <v>365</v>
      </c>
      <c r="C198" s="3" t="s">
        <v>496</v>
      </c>
      <c r="D198" s="3" t="s">
        <v>497</v>
      </c>
      <c r="E198" s="3" t="s">
        <v>501</v>
      </c>
      <c r="F198" s="3" t="s">
        <v>502</v>
      </c>
      <c r="G198" s="3">
        <v>9493895874</v>
      </c>
      <c r="H198" s="3" t="s">
        <v>503</v>
      </c>
      <c r="I198" s="2">
        <v>1</v>
      </c>
      <c r="J198" s="2">
        <v>0</v>
      </c>
      <c r="K198" s="2">
        <v>0</v>
      </c>
      <c r="L198" s="2">
        <v>4077</v>
      </c>
      <c r="M198" s="2">
        <v>0</v>
      </c>
      <c r="N198" s="4">
        <v>0</v>
      </c>
      <c r="O198" s="19">
        <f t="shared" si="14"/>
        <v>0</v>
      </c>
      <c r="P198" s="19">
        <f t="shared" si="15"/>
        <v>0</v>
      </c>
    </row>
    <row r="199" spans="1:17" ht="26.25" x14ac:dyDescent="0.25">
      <c r="A199" s="2">
        <v>192</v>
      </c>
      <c r="B199" s="3" t="s">
        <v>365</v>
      </c>
      <c r="C199" s="3" t="s">
        <v>504</v>
      </c>
      <c r="D199" s="3" t="s">
        <v>505</v>
      </c>
      <c r="E199" s="3" t="s">
        <v>506</v>
      </c>
      <c r="F199" s="3" t="s">
        <v>507</v>
      </c>
      <c r="G199" s="3">
        <v>8332999135</v>
      </c>
      <c r="H199" s="3" t="s">
        <v>508</v>
      </c>
      <c r="I199" s="2">
        <v>1</v>
      </c>
      <c r="J199" s="2">
        <v>3</v>
      </c>
      <c r="K199" s="2">
        <v>6650</v>
      </c>
      <c r="L199" s="2">
        <v>0</v>
      </c>
      <c r="M199" s="2">
        <v>3</v>
      </c>
      <c r="N199" s="4">
        <v>7.6967592592592587E-2</v>
      </c>
      <c r="O199" s="19">
        <f t="shared" si="14"/>
        <v>0</v>
      </c>
      <c r="P199" s="19">
        <f t="shared" si="15"/>
        <v>0</v>
      </c>
    </row>
    <row r="200" spans="1:17" s="25" customFormat="1" x14ac:dyDescent="0.25">
      <c r="A200" s="24"/>
      <c r="B200" s="24"/>
      <c r="C200" s="24"/>
      <c r="D200" s="24"/>
      <c r="E200" s="24"/>
      <c r="F200" s="24"/>
      <c r="G200" s="26"/>
      <c r="H200" s="25" t="s">
        <v>514</v>
      </c>
      <c r="I200" s="25">
        <f>SUM(I147:I199)</f>
        <v>53</v>
      </c>
      <c r="J200" s="25">
        <f>SUM(J147:J199)</f>
        <v>103</v>
      </c>
      <c r="K200" s="25">
        <f>SUM(K147:K199)</f>
        <v>250141</v>
      </c>
      <c r="L200" s="25">
        <f>SUM(L147:L199)</f>
        <v>12557</v>
      </c>
      <c r="O200" s="27">
        <f>SUM(O147:O199)/$L$200/86400</f>
        <v>3.2182300561292357E-2</v>
      </c>
      <c r="P200" s="33">
        <f>SUM(P147:P199)/$L$200</f>
        <v>1.1990921398423191</v>
      </c>
      <c r="Q200" s="29">
        <f>1-O200/30</f>
        <v>0.9989272566479569</v>
      </c>
    </row>
    <row r="202" spans="1:17" ht="45" x14ac:dyDescent="0.25">
      <c r="I202" s="7" t="s">
        <v>2</v>
      </c>
      <c r="J202" s="7" t="s">
        <v>3</v>
      </c>
      <c r="K202" s="7" t="s">
        <v>10</v>
      </c>
      <c r="L202" s="7" t="s">
        <v>11</v>
      </c>
      <c r="M202" s="7" t="s">
        <v>12</v>
      </c>
      <c r="N202" s="7" t="s">
        <v>14</v>
      </c>
      <c r="O202" s="8" t="s">
        <v>0</v>
      </c>
      <c r="P202" s="8" t="s">
        <v>510</v>
      </c>
      <c r="Q202" s="8" t="s">
        <v>1</v>
      </c>
    </row>
    <row r="203" spans="1:17" x14ac:dyDescent="0.25">
      <c r="I203" s="1">
        <v>1</v>
      </c>
      <c r="J203" s="1" t="s">
        <v>15</v>
      </c>
      <c r="K203" s="1">
        <f>SUM(I2:I9)</f>
        <v>8</v>
      </c>
      <c r="L203" s="1">
        <f t="shared" ref="L203:M203" si="16">SUM(J2:J9)</f>
        <v>15</v>
      </c>
      <c r="M203" s="1">
        <f t="shared" si="16"/>
        <v>37057</v>
      </c>
      <c r="N203" s="30">
        <f>SUM(P2:P9)/$L$10</f>
        <v>2.2289296494079406E-2</v>
      </c>
      <c r="O203" s="11">
        <f>SUM(O2:O9)/$L$10/86400</f>
        <v>1.0327234304190421E-3</v>
      </c>
      <c r="P203" s="11">
        <f>1-O203/30</f>
        <v>0.99996557588565271</v>
      </c>
      <c r="Q203" s="9">
        <f>P203*24</f>
        <v>23.999173821255667</v>
      </c>
    </row>
    <row r="204" spans="1:17" x14ac:dyDescent="0.25">
      <c r="I204" s="1">
        <v>2</v>
      </c>
      <c r="J204" s="1" t="s">
        <v>42</v>
      </c>
      <c r="K204" s="1">
        <f>SUM(I12:I70)</f>
        <v>59</v>
      </c>
      <c r="L204" s="1">
        <f t="shared" ref="L204:M204" si="17">SUM(J12:J70)</f>
        <v>269</v>
      </c>
      <c r="M204" s="1">
        <f t="shared" si="17"/>
        <v>526848</v>
      </c>
      <c r="N204" s="30">
        <f>SUM(P12:P70)/$L$71</f>
        <v>3.600871258374311</v>
      </c>
      <c r="O204" s="11">
        <f>SUM(O12:O70)/$L$71/86400</f>
        <v>8.1362298426772367E-2</v>
      </c>
      <c r="P204" s="11">
        <f t="shared" ref="P204:P206" si="18">1-O204/30</f>
        <v>0.99728792338577421</v>
      </c>
      <c r="Q204" s="9">
        <f t="shared" ref="Q204:Q206" si="19">P204*24</f>
        <v>23.934910161258582</v>
      </c>
    </row>
    <row r="205" spans="1:17" x14ac:dyDescent="0.25">
      <c r="I205" s="1">
        <v>3</v>
      </c>
      <c r="J205" s="1" t="s">
        <v>198</v>
      </c>
      <c r="K205" s="1">
        <f>SUM(I73:I144)</f>
        <v>72</v>
      </c>
      <c r="L205" s="1">
        <f>SUM(J73:J144)</f>
        <v>142</v>
      </c>
      <c r="M205" s="1">
        <f>SUM(K73:K144)</f>
        <v>495285</v>
      </c>
      <c r="N205" s="30">
        <f>SUM(P73:P144)/$L$145</f>
        <v>2.3066862841262057</v>
      </c>
      <c r="O205" s="11">
        <f>SUM(O73:O144)/$L$145/86400</f>
        <v>0.10138701190973547</v>
      </c>
      <c r="P205" s="11">
        <f t="shared" si="18"/>
        <v>0.99662043293634217</v>
      </c>
      <c r="Q205" s="9">
        <f t="shared" si="19"/>
        <v>23.918890390472214</v>
      </c>
    </row>
    <row r="206" spans="1:17" x14ac:dyDescent="0.25">
      <c r="I206" s="1">
        <v>4</v>
      </c>
      <c r="J206" s="1" t="s">
        <v>365</v>
      </c>
      <c r="K206" s="12">
        <f>SUM(I147:I199)</f>
        <v>53</v>
      </c>
      <c r="L206" s="1">
        <f>SUM(J147:J199)</f>
        <v>103</v>
      </c>
      <c r="M206" s="1">
        <f>SUM(K147:K199)</f>
        <v>250141</v>
      </c>
      <c r="N206" s="30">
        <f>SUM(P147:P199)/$L$200</f>
        <v>1.1990921398423191</v>
      </c>
      <c r="O206" s="11">
        <f>SUM(O147:O199)/$L$200/86400</f>
        <v>3.2182300561292357E-2</v>
      </c>
      <c r="P206" s="11">
        <f t="shared" si="18"/>
        <v>0.9989272566479569</v>
      </c>
      <c r="Q206" s="9">
        <f t="shared" si="19"/>
        <v>23.974254159550966</v>
      </c>
    </row>
    <row r="207" spans="1:17" x14ac:dyDescent="0.25">
      <c r="I207" s="13" t="s">
        <v>509</v>
      </c>
      <c r="J207" s="13"/>
      <c r="K207" s="13">
        <f>SUM(K203:K206)</f>
        <v>192</v>
      </c>
      <c r="L207" s="13">
        <f t="shared" ref="L207:M207" si="20">SUM(L203:L206)</f>
        <v>529</v>
      </c>
      <c r="M207" s="13">
        <f t="shared" si="20"/>
        <v>1309331</v>
      </c>
      <c r="N207" s="31">
        <f>AVERAGE(N203:N206)</f>
        <v>1.7822347447092288</v>
      </c>
      <c r="O207" s="15">
        <f t="shared" ref="O207:Q207" si="21">AVERAGE(O203:O206)</f>
        <v>5.3991083582054802E-2</v>
      </c>
      <c r="P207" s="15">
        <f t="shared" si="21"/>
        <v>0.99820029721393155</v>
      </c>
      <c r="Q207" s="14">
        <f t="shared" si="21"/>
        <v>23.956807133134358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ABSTRACT</vt:lpstr>
      <vt:lpstr>Indl Apr-22</vt:lpstr>
      <vt:lpstr>Indl May-22</vt:lpstr>
      <vt:lpstr>Indl Jun-22</vt:lpstr>
      <vt:lpstr>Indl Jul-22</vt:lpstr>
      <vt:lpstr>Indl Aug-22</vt:lpstr>
      <vt:lpstr>Indl Sep-22</vt:lpstr>
      <vt:lpstr>Indl Oct-22</vt:lpstr>
      <vt:lpstr>Indl Nov-22</vt:lpstr>
      <vt:lpstr>Indl Dec-22</vt:lpstr>
      <vt:lpstr>Indl Jan-23</vt:lpstr>
      <vt:lpstr>Indl Feb-23</vt:lpstr>
      <vt:lpstr>Indl Mar-23</vt:lpstr>
      <vt:lpstr>ABSTRACT!Print_Area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APCPDCL</dc:creator>
  <cp:lastModifiedBy>APCPDCL</cp:lastModifiedBy>
  <cp:lastPrinted>2023-08-29T13:58:22Z</cp:lastPrinted>
  <dcterms:created xsi:type="dcterms:W3CDTF">2023-08-29T12:53:38Z</dcterms:created>
  <dcterms:modified xsi:type="dcterms:W3CDTF">2023-08-29T14:51:30Z</dcterms:modified>
</cp:coreProperties>
</file>