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DCL\REC 22-23\"/>
    </mc:Choice>
  </mc:AlternateContent>
  <xr:revisionPtr revIDLastSave="0" documentId="13_ncr:1_{1040DD49-E4F9-4CFF-BAB6-77B00F54AC5B}" xr6:coauthVersionLast="47" xr6:coauthVersionMax="47" xr10:uidLastSave="{00000000-0000-0000-0000-000000000000}"/>
  <bookViews>
    <workbookView xWindow="-120" yWindow="-120" windowWidth="24240" windowHeight="13140" tabRatio="851" firstSheet="1" activeTab="12" xr2:uid="{AB158DEE-A8D8-4297-A460-29CACC0DF891}"/>
  </bookViews>
  <sheets>
    <sheet name="IRDA 4.22" sheetId="1" r:id="rId1"/>
    <sheet name="IRDA 5.22" sheetId="2" r:id="rId2"/>
    <sheet name="IRDA 6.22" sheetId="3" r:id="rId3"/>
    <sheet name="IRDA 7.22" sheetId="4" r:id="rId4"/>
    <sheet name="IRDA 8.22" sheetId="5" r:id="rId5"/>
    <sheet name="IRDA 9.22" sheetId="6" r:id="rId6"/>
    <sheet name="IRDA 10.22" sheetId="7" r:id="rId7"/>
    <sheet name="IRDA 11.22" sheetId="8" r:id="rId8"/>
    <sheet name="IRDA 12.22" sheetId="9" r:id="rId9"/>
    <sheet name="IRDA 01.23" sheetId="10" r:id="rId10"/>
    <sheet name="IRDA 02.23" sheetId="11" r:id="rId11"/>
    <sheet name="IRDA 03.23" sheetId="12" r:id="rId12"/>
    <sheet name="ABSTRACT" sheetId="13" r:id="rId13"/>
    <sheet name="IRDA %" sheetId="14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14" l="1"/>
  <c r="O20" i="14"/>
  <c r="N20" i="14"/>
  <c r="M20" i="14"/>
  <c r="L20" i="14"/>
  <c r="K20" i="14"/>
  <c r="J20" i="14"/>
  <c r="I20" i="14"/>
  <c r="H20" i="14"/>
  <c r="G20" i="14"/>
  <c r="F20" i="14"/>
  <c r="E20" i="14"/>
  <c r="D20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29" i="14"/>
  <c r="P28" i="14"/>
  <c r="P27" i="14"/>
  <c r="P26" i="14"/>
  <c r="P30" i="14" s="1"/>
  <c r="P24" i="14"/>
  <c r="P23" i="14"/>
  <c r="P22" i="14"/>
  <c r="P21" i="14"/>
  <c r="P25" i="14" s="1"/>
  <c r="P19" i="14"/>
  <c r="P18" i="14"/>
  <c r="P17" i="14"/>
  <c r="P16" i="14"/>
  <c r="P14" i="14"/>
  <c r="P13" i="14"/>
  <c r="P12" i="14"/>
  <c r="P11" i="14"/>
  <c r="P15" i="14" s="1"/>
  <c r="P7" i="14"/>
  <c r="P8" i="14"/>
  <c r="P9" i="14"/>
  <c r="P6" i="14"/>
  <c r="P10" i="14" s="1"/>
  <c r="O15" i="14"/>
  <c r="N15" i="14"/>
  <c r="M15" i="14"/>
  <c r="L15" i="14"/>
  <c r="K15" i="14"/>
  <c r="J15" i="14"/>
  <c r="I15" i="14"/>
  <c r="H15" i="14"/>
  <c r="G15" i="14"/>
  <c r="F15" i="14"/>
  <c r="E15" i="14"/>
  <c r="D15" i="14"/>
  <c r="E10" i="14"/>
  <c r="F10" i="14"/>
  <c r="G10" i="14"/>
  <c r="H10" i="14"/>
  <c r="I10" i="14"/>
  <c r="J10" i="14"/>
  <c r="K10" i="14"/>
  <c r="L10" i="14"/>
  <c r="M10" i="14"/>
  <c r="N10" i="14"/>
  <c r="O10" i="14"/>
  <c r="D10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O9" i="14"/>
  <c r="N9" i="14"/>
  <c r="M9" i="14"/>
  <c r="L9" i="14"/>
  <c r="K9" i="14"/>
  <c r="J9" i="14"/>
  <c r="I9" i="14"/>
  <c r="H9" i="14"/>
  <c r="G9" i="14"/>
  <c r="F9" i="14"/>
  <c r="E9" i="14"/>
  <c r="D9" i="14"/>
  <c r="O8" i="14"/>
  <c r="N8" i="14"/>
  <c r="M8" i="14"/>
  <c r="L8" i="14"/>
  <c r="K8" i="14"/>
  <c r="J8" i="14"/>
  <c r="I8" i="14"/>
  <c r="H8" i="14"/>
  <c r="G8" i="14"/>
  <c r="F8" i="14"/>
  <c r="E8" i="14"/>
  <c r="D8" i="14"/>
  <c r="O7" i="14"/>
  <c r="N7" i="14"/>
  <c r="M7" i="14"/>
  <c r="L7" i="14"/>
  <c r="K7" i="14"/>
  <c r="J7" i="14"/>
  <c r="I7" i="14"/>
  <c r="H7" i="14"/>
  <c r="G7" i="14"/>
  <c r="F7" i="14"/>
  <c r="E7" i="14"/>
  <c r="D7" i="14"/>
  <c r="O6" i="14"/>
  <c r="N6" i="14"/>
  <c r="M6" i="14"/>
  <c r="L6" i="14"/>
  <c r="K6" i="14"/>
  <c r="J6" i="14"/>
  <c r="I6" i="14"/>
  <c r="H6" i="14"/>
  <c r="G6" i="14"/>
  <c r="F6" i="14"/>
  <c r="E6" i="14"/>
  <c r="D6" i="14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2"/>
  <c r="L6" i="3"/>
  <c r="L6" i="4"/>
  <c r="L6" i="5"/>
  <c r="L6" i="6"/>
  <c r="L6" i="7"/>
  <c r="L6" i="8"/>
  <c r="L6" i="9"/>
  <c r="L6" i="10"/>
  <c r="L6" i="11"/>
  <c r="L6" i="12"/>
  <c r="P29" i="13"/>
  <c r="P28" i="13"/>
  <c r="P27" i="13"/>
  <c r="P26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1" i="13"/>
  <c r="P22" i="13"/>
  <c r="P23" i="13"/>
  <c r="P24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O9" i="13"/>
  <c r="N9" i="13"/>
  <c r="M9" i="13"/>
  <c r="L9" i="13"/>
  <c r="K9" i="13"/>
  <c r="J9" i="13"/>
  <c r="I9" i="13"/>
  <c r="H9" i="13"/>
  <c r="G9" i="13"/>
  <c r="F9" i="13"/>
  <c r="E9" i="13"/>
  <c r="D9" i="13"/>
  <c r="O8" i="13"/>
  <c r="N8" i="13"/>
  <c r="M8" i="13"/>
  <c r="L8" i="13"/>
  <c r="K8" i="13"/>
  <c r="J8" i="13"/>
  <c r="I8" i="13"/>
  <c r="H8" i="13"/>
  <c r="G8" i="13"/>
  <c r="F8" i="13"/>
  <c r="E8" i="13"/>
  <c r="D8" i="13"/>
  <c r="O7" i="13"/>
  <c r="N7" i="13"/>
  <c r="M7" i="13"/>
  <c r="L7" i="13"/>
  <c r="K7" i="13"/>
  <c r="J7" i="13"/>
  <c r="I7" i="13"/>
  <c r="H7" i="13"/>
  <c r="G7" i="13"/>
  <c r="F7" i="13"/>
  <c r="E7" i="13"/>
  <c r="D7" i="13"/>
  <c r="O6" i="13"/>
  <c r="N6" i="13"/>
  <c r="M6" i="13"/>
  <c r="L6" i="13"/>
  <c r="K6" i="13"/>
  <c r="J6" i="13"/>
  <c r="I6" i="13"/>
  <c r="H6" i="13"/>
  <c r="G6" i="13"/>
  <c r="F6" i="13"/>
  <c r="E6" i="13"/>
  <c r="D6" i="13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M6" i="1"/>
  <c r="M6" i="12" l="1"/>
  <c r="D20" i="13" l="1"/>
  <c r="O20" i="13"/>
  <c r="O15" i="13"/>
  <c r="N30" i="13"/>
  <c r="N25" i="13"/>
  <c r="N20" i="13"/>
  <c r="N10" i="13"/>
  <c r="M20" i="13"/>
  <c r="M10" i="13"/>
  <c r="L25" i="13"/>
  <c r="L20" i="13"/>
  <c r="K25" i="13"/>
  <c r="K20" i="13"/>
  <c r="K15" i="13"/>
  <c r="K10" i="13"/>
  <c r="I30" i="13"/>
  <c r="I25" i="13"/>
  <c r="I20" i="13"/>
  <c r="I15" i="13"/>
  <c r="I10" i="13"/>
  <c r="H20" i="13"/>
  <c r="H15" i="13"/>
  <c r="G20" i="13"/>
  <c r="G15" i="13"/>
  <c r="G10" i="13"/>
  <c r="F25" i="13"/>
  <c r="F20" i="13"/>
  <c r="F10" i="13"/>
  <c r="L15" i="13"/>
  <c r="F15" i="13"/>
  <c r="E15" i="13"/>
  <c r="H10" i="13"/>
  <c r="H30" i="13"/>
  <c r="E25" i="13"/>
  <c r="O25" i="13"/>
  <c r="M25" i="13"/>
  <c r="J25" i="13"/>
  <c r="H25" i="13"/>
  <c r="G25" i="13"/>
  <c r="J20" i="13"/>
  <c r="E20" i="13"/>
  <c r="N15" i="13"/>
  <c r="M15" i="13"/>
  <c r="J15" i="13"/>
  <c r="O10" i="13"/>
  <c r="L10" i="13"/>
  <c r="J10" i="13"/>
  <c r="E10" i="13"/>
  <c r="D25" i="13"/>
  <c r="D15" i="13"/>
  <c r="D10" i="13"/>
  <c r="F30" i="13"/>
  <c r="L30" i="13"/>
  <c r="O30" i="13"/>
  <c r="M10" i="1"/>
  <c r="N29" i="12"/>
  <c r="N30" i="12" s="1"/>
  <c r="M30" i="12" s="1"/>
  <c r="M28" i="12"/>
  <c r="M27" i="12"/>
  <c r="M26" i="12"/>
  <c r="M25" i="12"/>
  <c r="M24" i="12"/>
  <c r="N23" i="12"/>
  <c r="M23" i="12" s="1"/>
  <c r="M22" i="12"/>
  <c r="M21" i="12"/>
  <c r="M20" i="12"/>
  <c r="M19" i="12"/>
  <c r="M18" i="12"/>
  <c r="N17" i="12"/>
  <c r="M17" i="12" s="1"/>
  <c r="M16" i="12"/>
  <c r="M15" i="12"/>
  <c r="M14" i="12"/>
  <c r="M13" i="12"/>
  <c r="M12" i="12"/>
  <c r="N11" i="12"/>
  <c r="M11" i="12" s="1"/>
  <c r="M10" i="12"/>
  <c r="M9" i="12"/>
  <c r="M8" i="12"/>
  <c r="M7" i="12"/>
  <c r="N29" i="11"/>
  <c r="N30" i="11" s="1"/>
  <c r="M30" i="11" s="1"/>
  <c r="M28" i="11"/>
  <c r="M27" i="11"/>
  <c r="M26" i="11"/>
  <c r="M25" i="11"/>
  <c r="M24" i="11"/>
  <c r="N23" i="11"/>
  <c r="M23" i="11" s="1"/>
  <c r="M22" i="11"/>
  <c r="M21" i="11"/>
  <c r="M20" i="11"/>
  <c r="M19" i="11"/>
  <c r="M18" i="11"/>
  <c r="N17" i="11"/>
  <c r="M17" i="11" s="1"/>
  <c r="M16" i="11"/>
  <c r="M15" i="11"/>
  <c r="M14" i="11"/>
  <c r="M13" i="11"/>
  <c r="M12" i="11"/>
  <c r="N11" i="11"/>
  <c r="M11" i="11" s="1"/>
  <c r="M10" i="11"/>
  <c r="M9" i="11"/>
  <c r="M8" i="11"/>
  <c r="M7" i="11"/>
  <c r="M6" i="11"/>
  <c r="N29" i="10"/>
  <c r="N30" i="10" s="1"/>
  <c r="M30" i="10" s="1"/>
  <c r="M28" i="10"/>
  <c r="M27" i="10"/>
  <c r="M26" i="10"/>
  <c r="M25" i="10"/>
  <c r="M24" i="10"/>
  <c r="N23" i="10"/>
  <c r="M23" i="10" s="1"/>
  <c r="M22" i="10"/>
  <c r="M21" i="10"/>
  <c r="M20" i="10"/>
  <c r="M19" i="10"/>
  <c r="M18" i="10"/>
  <c r="N17" i="10"/>
  <c r="M17" i="10" s="1"/>
  <c r="M16" i="10"/>
  <c r="M15" i="10"/>
  <c r="M14" i="10"/>
  <c r="M13" i="10"/>
  <c r="M12" i="10"/>
  <c r="N11" i="10"/>
  <c r="M11" i="10" s="1"/>
  <c r="M10" i="10"/>
  <c r="M9" i="10"/>
  <c r="M8" i="10"/>
  <c r="M7" i="10"/>
  <c r="M6" i="10"/>
  <c r="N29" i="9"/>
  <c r="N30" i="9" s="1"/>
  <c r="M30" i="9" s="1"/>
  <c r="M28" i="9"/>
  <c r="M27" i="9"/>
  <c r="M26" i="9"/>
  <c r="M25" i="9"/>
  <c r="M24" i="9"/>
  <c r="N23" i="9"/>
  <c r="M23" i="9" s="1"/>
  <c r="M22" i="9"/>
  <c r="M21" i="9"/>
  <c r="M20" i="9"/>
  <c r="M19" i="9"/>
  <c r="M18" i="9"/>
  <c r="N17" i="9"/>
  <c r="M17" i="9" s="1"/>
  <c r="M16" i="9"/>
  <c r="M15" i="9"/>
  <c r="M14" i="9"/>
  <c r="M13" i="9"/>
  <c r="M12" i="9"/>
  <c r="N11" i="9"/>
  <c r="M11" i="9" s="1"/>
  <c r="M10" i="9"/>
  <c r="M9" i="9"/>
  <c r="M8" i="9"/>
  <c r="M7" i="9"/>
  <c r="M6" i="9"/>
  <c r="N29" i="8"/>
  <c r="N30" i="8" s="1"/>
  <c r="M30" i="8" s="1"/>
  <c r="M28" i="8"/>
  <c r="M27" i="8"/>
  <c r="M26" i="8"/>
  <c r="M25" i="8"/>
  <c r="M24" i="8"/>
  <c r="N23" i="8"/>
  <c r="M23" i="8" s="1"/>
  <c r="M22" i="8"/>
  <c r="M21" i="8"/>
  <c r="M20" i="8"/>
  <c r="M19" i="8"/>
  <c r="M18" i="8"/>
  <c r="N17" i="8"/>
  <c r="M17" i="8" s="1"/>
  <c r="M16" i="8"/>
  <c r="M15" i="8"/>
  <c r="M14" i="8"/>
  <c r="M13" i="8"/>
  <c r="M12" i="8"/>
  <c r="N11" i="8"/>
  <c r="M11" i="8" s="1"/>
  <c r="M10" i="8"/>
  <c r="M9" i="8"/>
  <c r="M8" i="8"/>
  <c r="M7" i="8"/>
  <c r="M6" i="8"/>
  <c r="N29" i="7"/>
  <c r="N30" i="7" s="1"/>
  <c r="M30" i="7" s="1"/>
  <c r="M28" i="7"/>
  <c r="M27" i="7"/>
  <c r="M26" i="7"/>
  <c r="M25" i="7"/>
  <c r="M24" i="7"/>
  <c r="N23" i="7"/>
  <c r="M23" i="7" s="1"/>
  <c r="M22" i="7"/>
  <c r="M21" i="7"/>
  <c r="M20" i="7"/>
  <c r="M19" i="7"/>
  <c r="M18" i="7"/>
  <c r="N17" i="7"/>
  <c r="M17" i="7" s="1"/>
  <c r="M16" i="7"/>
  <c r="M15" i="7"/>
  <c r="M14" i="7"/>
  <c r="M13" i="7"/>
  <c r="M12" i="7"/>
  <c r="N11" i="7"/>
  <c r="M11" i="7" s="1"/>
  <c r="M10" i="7"/>
  <c r="M9" i="7"/>
  <c r="M8" i="7"/>
  <c r="M7" i="7"/>
  <c r="M6" i="7"/>
  <c r="N29" i="6"/>
  <c r="N30" i="6" s="1"/>
  <c r="M30" i="6" s="1"/>
  <c r="M28" i="6"/>
  <c r="M27" i="6"/>
  <c r="M26" i="6"/>
  <c r="M25" i="6"/>
  <c r="M24" i="6"/>
  <c r="N23" i="6"/>
  <c r="M23" i="6" s="1"/>
  <c r="M22" i="6"/>
  <c r="M21" i="6"/>
  <c r="M20" i="6"/>
  <c r="M19" i="6"/>
  <c r="M18" i="6"/>
  <c r="N17" i="6"/>
  <c r="M17" i="6" s="1"/>
  <c r="M16" i="6"/>
  <c r="M15" i="6"/>
  <c r="M14" i="6"/>
  <c r="M13" i="6"/>
  <c r="M12" i="6"/>
  <c r="N11" i="6"/>
  <c r="M11" i="6" s="1"/>
  <c r="M10" i="6"/>
  <c r="M9" i="6"/>
  <c r="M8" i="6"/>
  <c r="M7" i="6"/>
  <c r="M6" i="6"/>
  <c r="N29" i="5"/>
  <c r="N30" i="5" s="1"/>
  <c r="M30" i="5" s="1"/>
  <c r="M28" i="5"/>
  <c r="M27" i="5"/>
  <c r="M26" i="5"/>
  <c r="M25" i="5"/>
  <c r="M24" i="5"/>
  <c r="N23" i="5"/>
  <c r="M23" i="5" s="1"/>
  <c r="M22" i="5"/>
  <c r="M21" i="5"/>
  <c r="M20" i="5"/>
  <c r="M19" i="5"/>
  <c r="M18" i="5"/>
  <c r="N17" i="5"/>
  <c r="M17" i="5" s="1"/>
  <c r="M16" i="5"/>
  <c r="M15" i="5"/>
  <c r="M14" i="5"/>
  <c r="M13" i="5"/>
  <c r="M12" i="5"/>
  <c r="N11" i="5"/>
  <c r="M11" i="5" s="1"/>
  <c r="M10" i="5"/>
  <c r="M9" i="5"/>
  <c r="M8" i="5"/>
  <c r="M7" i="5"/>
  <c r="M6" i="5"/>
  <c r="N29" i="4"/>
  <c r="N30" i="4" s="1"/>
  <c r="M30" i="4" s="1"/>
  <c r="M28" i="4"/>
  <c r="M27" i="4"/>
  <c r="M26" i="4"/>
  <c r="M25" i="4"/>
  <c r="M24" i="4"/>
  <c r="N23" i="4"/>
  <c r="M23" i="4" s="1"/>
  <c r="M22" i="4"/>
  <c r="M21" i="4"/>
  <c r="M20" i="4"/>
  <c r="M19" i="4"/>
  <c r="M18" i="4"/>
  <c r="N17" i="4"/>
  <c r="M17" i="4" s="1"/>
  <c r="M16" i="4"/>
  <c r="M15" i="4"/>
  <c r="M14" i="4"/>
  <c r="M13" i="4"/>
  <c r="M12" i="4"/>
  <c r="N11" i="4"/>
  <c r="M11" i="4" s="1"/>
  <c r="M10" i="4"/>
  <c r="M9" i="4"/>
  <c r="M8" i="4"/>
  <c r="M7" i="4"/>
  <c r="M6" i="4"/>
  <c r="N29" i="3"/>
  <c r="N30" i="3" s="1"/>
  <c r="M30" i="3" s="1"/>
  <c r="M29" i="3"/>
  <c r="M28" i="3"/>
  <c r="M27" i="3"/>
  <c r="M26" i="3"/>
  <c r="M25" i="3"/>
  <c r="M24" i="3"/>
  <c r="N23" i="3"/>
  <c r="M23" i="3" s="1"/>
  <c r="M22" i="3"/>
  <c r="M21" i="3"/>
  <c r="M20" i="3"/>
  <c r="M19" i="3"/>
  <c r="M18" i="3"/>
  <c r="N17" i="3"/>
  <c r="M17" i="3" s="1"/>
  <c r="M16" i="3"/>
  <c r="M15" i="3"/>
  <c r="M14" i="3"/>
  <c r="M13" i="3"/>
  <c r="M12" i="3"/>
  <c r="N11" i="3"/>
  <c r="M11" i="3" s="1"/>
  <c r="M10" i="3"/>
  <c r="M9" i="3"/>
  <c r="M8" i="3"/>
  <c r="M7" i="3"/>
  <c r="M6" i="3"/>
  <c r="N29" i="2"/>
  <c r="N30" i="2" s="1"/>
  <c r="M30" i="2" s="1"/>
  <c r="M28" i="2"/>
  <c r="M27" i="2"/>
  <c r="M26" i="2"/>
  <c r="M25" i="2"/>
  <c r="M24" i="2"/>
  <c r="N23" i="2"/>
  <c r="M23" i="2" s="1"/>
  <c r="M22" i="2"/>
  <c r="M21" i="2"/>
  <c r="M20" i="2"/>
  <c r="M19" i="2"/>
  <c r="M18" i="2"/>
  <c r="N17" i="2"/>
  <c r="M17" i="2" s="1"/>
  <c r="M16" i="2"/>
  <c r="M15" i="2"/>
  <c r="M14" i="2"/>
  <c r="M13" i="2"/>
  <c r="M12" i="2"/>
  <c r="N11" i="2"/>
  <c r="M11" i="2" s="1"/>
  <c r="M10" i="2"/>
  <c r="M9" i="2"/>
  <c r="M8" i="2"/>
  <c r="M7" i="2"/>
  <c r="M6" i="2"/>
  <c r="N30" i="1"/>
  <c r="M30" i="1" s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7" i="1"/>
  <c r="P25" i="13" l="1"/>
  <c r="P20" i="13"/>
  <c r="J30" i="13"/>
  <c r="E30" i="13"/>
  <c r="K30" i="13"/>
  <c r="G30" i="13"/>
  <c r="M30" i="13"/>
  <c r="D30" i="13"/>
  <c r="M29" i="2"/>
  <c r="M29" i="4"/>
  <c r="M29" i="5"/>
  <c r="M29" i="6"/>
  <c r="M29" i="7"/>
  <c r="M29" i="8"/>
  <c r="M29" i="9"/>
  <c r="M29" i="10"/>
  <c r="M29" i="11"/>
  <c r="M29" i="12"/>
  <c r="P30" i="13" l="1"/>
</calcChain>
</file>

<file path=xl/sharedStrings.xml><?xml version="1.0" encoding="utf-8"?>
<sst xmlns="http://schemas.openxmlformats.org/spreadsheetml/2006/main" count="618" uniqueCount="45">
  <si>
    <t>APCPDCL REPORTS</t>
  </si>
  <si>
    <r>
      <t>9.</t>
    </r>
    <r>
      <rPr>
        <b/>
        <sz val="18"/>
        <rFont val="Arial"/>
        <family val="2"/>
      </rPr>
      <t> Bill IRDA Report for April 2022</t>
    </r>
  </si>
  <si>
    <t> Amount in Lakhs</t>
  </si>
  <si>
    <t>SNO</t>
  </si>
  <si>
    <t>CIRCLE NAME</t>
  </si>
  <si>
    <t>CATEGORY</t>
  </si>
  <si>
    <t>TOTAL LIVE SCS</t>
  </si>
  <si>
    <t>IRDA METERS</t>
  </si>
  <si>
    <t>CTMETER</t>
  </si>
  <si>
    <t>NON-IRDA METERS</t>
  </si>
  <si>
    <t>TOTAL BILLED SCS</t>
  </si>
  <si>
    <t>IRDA BILLED</t>
  </si>
  <si>
    <t>IRDA MAN BILLED</t>
  </si>
  <si>
    <t>NON-IRDA BILLED</t>
  </si>
  <si>
    <t>% IRDA</t>
  </si>
  <si>
    <t>FREE AGL</t>
  </si>
  <si>
    <t>CRDA</t>
  </si>
  <si>
    <t>LT1</t>
  </si>
  <si>
    <t>LT2</t>
  </si>
  <si>
    <t>LT3</t>
  </si>
  <si>
    <t>LT4</t>
  </si>
  <si>
    <t>LT5</t>
  </si>
  <si>
    <t>TOTAL</t>
  </si>
  <si>
    <t>GUNTUR</t>
  </si>
  <si>
    <t>ONGOLE</t>
  </si>
  <si>
    <t>VIJAYAWADA</t>
  </si>
  <si>
    <t>Copyright © 2021 APCPDCL. All rights reserved.</t>
  </si>
  <si>
    <r>
      <t>9.</t>
    </r>
    <r>
      <rPr>
        <b/>
        <sz val="18"/>
        <rFont val="Arial"/>
        <family val="2"/>
      </rPr>
      <t> Bill IRDA Report for May 2022</t>
    </r>
  </si>
  <si>
    <r>
      <t>9.</t>
    </r>
    <r>
      <rPr>
        <b/>
        <sz val="18"/>
        <rFont val="Arial"/>
        <family val="2"/>
      </rPr>
      <t> Bill IRDA Report for June 2022</t>
    </r>
  </si>
  <si>
    <r>
      <t>9.</t>
    </r>
    <r>
      <rPr>
        <b/>
        <sz val="18"/>
        <rFont val="Arial"/>
        <family val="2"/>
      </rPr>
      <t> Bill IRDA Report for July 2022</t>
    </r>
  </si>
  <si>
    <r>
      <t>9.</t>
    </r>
    <r>
      <rPr>
        <b/>
        <sz val="18"/>
        <rFont val="Arial"/>
        <family val="2"/>
      </rPr>
      <t> Bill IRDA Report for August 2022</t>
    </r>
  </si>
  <si>
    <r>
      <t>9.</t>
    </r>
    <r>
      <rPr>
        <b/>
        <sz val="18"/>
        <rFont val="Arial"/>
        <family val="2"/>
      </rPr>
      <t> Bill IRDA Report for September 2022</t>
    </r>
  </si>
  <si>
    <r>
      <t>9.</t>
    </r>
    <r>
      <rPr>
        <b/>
        <sz val="18"/>
        <rFont val="Arial"/>
        <family val="2"/>
      </rPr>
      <t> Bill IRDA Report for October 2022</t>
    </r>
  </si>
  <si>
    <r>
      <t>9.</t>
    </r>
    <r>
      <rPr>
        <b/>
        <sz val="18"/>
        <rFont val="Arial"/>
        <family val="2"/>
      </rPr>
      <t> Bill IRDA Report for November 2022</t>
    </r>
  </si>
  <si>
    <r>
      <t>9.</t>
    </r>
    <r>
      <rPr>
        <b/>
        <sz val="18"/>
        <rFont val="Arial"/>
        <family val="2"/>
      </rPr>
      <t> Bill IRDA Report for December 2022</t>
    </r>
  </si>
  <si>
    <r>
      <t>9.</t>
    </r>
    <r>
      <rPr>
        <b/>
        <sz val="18"/>
        <color theme="1"/>
        <rFont val="Arial"/>
        <family val="2"/>
      </rPr>
      <t> Bill IRDA Report for January 2023</t>
    </r>
  </si>
  <si>
    <r>
      <t>9.</t>
    </r>
    <r>
      <rPr>
        <b/>
        <sz val="18"/>
        <rFont val="Arial"/>
        <family val="2"/>
      </rPr>
      <t> Bill IRDA Report for February 2023</t>
    </r>
  </si>
  <si>
    <r>
      <t>9.</t>
    </r>
    <r>
      <rPr>
        <b/>
        <sz val="18"/>
        <rFont val="Arial"/>
        <family val="2"/>
      </rPr>
      <t> Bill IRDA Report for March 2023</t>
    </r>
  </si>
  <si>
    <t>DOMESTIC</t>
  </si>
  <si>
    <t>INDUSTRIAL</t>
  </si>
  <si>
    <t>OTHERS</t>
  </si>
  <si>
    <t>AGRICULTURAL</t>
  </si>
  <si>
    <t>NON-DOMESTIC / COMMERCIAL</t>
  </si>
  <si>
    <t>CIRCLE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</si>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</sst>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name val="Calibri"/>
      <family val="2"/>
      <scheme val="minor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9FAFB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99CC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4F4F4"/>
      </right>
      <top/>
      <bottom/>
      <diagonal/>
    </border>
    <border>
      <left style="medium">
        <color rgb="FF000000"/>
      </left>
      <right style="medium">
        <color rgb="FFF4F4F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F4F4F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F4F4F4"/>
      </right>
      <top/>
      <bottom style="medium">
        <color rgb="FFF4F4F4"/>
      </bottom>
      <diagonal/>
    </border>
    <border>
      <left/>
      <right style="medium">
        <color rgb="FF000000"/>
      </right>
      <top/>
      <bottom style="medium">
        <color rgb="FFF4F4F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F4F4F4"/>
      </left>
      <right style="medium">
        <color rgb="FFF4F4F4"/>
      </right>
      <top style="medium">
        <color rgb="FF000000"/>
      </top>
      <bottom/>
      <diagonal/>
    </border>
    <border>
      <left style="medium">
        <color rgb="FFF4F4F4"/>
      </left>
      <right style="medium">
        <color rgb="FFF4F4F4"/>
      </right>
      <top/>
      <bottom/>
      <diagonal/>
    </border>
    <border>
      <left style="medium">
        <color rgb="FFF4F4F4"/>
      </left>
      <right style="medium">
        <color rgb="FFF4F4F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F4F4F4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4" borderId="5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0" fontId="8" fillId="5" borderId="8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0" fontId="8" fillId="4" borderId="8" xfId="0" applyFont="1" applyFill="1" applyBorder="1" applyAlignment="1">
      <alignment vertical="top"/>
    </xf>
    <xf numFmtId="0" fontId="8" fillId="6" borderId="8" xfId="0" applyFont="1" applyFill="1" applyBorder="1" applyAlignment="1">
      <alignment vertical="top"/>
    </xf>
    <xf numFmtId="0" fontId="8" fillId="6" borderId="5" xfId="0" applyFont="1" applyFill="1" applyBorder="1" applyAlignment="1">
      <alignment vertical="top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0" borderId="0" xfId="1" applyFont="1" applyAlignment="1"/>
    <xf numFmtId="0" fontId="10" fillId="0" borderId="0" xfId="0" applyFont="1" applyAlignment="1">
      <alignment horizontal="left" vertical="center"/>
    </xf>
    <xf numFmtId="0" fontId="1" fillId="0" borderId="0" xfId="1" applyAlignment="1"/>
    <xf numFmtId="0" fontId="7" fillId="6" borderId="5" xfId="0" applyFont="1" applyFill="1" applyBorder="1" applyAlignment="1">
      <alignment vertical="top"/>
    </xf>
    <xf numFmtId="0" fontId="13" fillId="0" borderId="0" xfId="0" applyFont="1"/>
    <xf numFmtId="0" fontId="7" fillId="3" borderId="14" xfId="0" applyFont="1" applyFill="1" applyBorder="1" applyAlignment="1">
      <alignment horizontal="center" vertical="center" wrapText="1"/>
    </xf>
    <xf numFmtId="17" fontId="7" fillId="3" borderId="14" xfId="0" applyNumberFormat="1" applyFont="1" applyFill="1" applyBorder="1" applyAlignment="1">
      <alignment horizontal="center" vertical="center" wrapText="1"/>
    </xf>
    <xf numFmtId="17" fontId="7" fillId="3" borderId="5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vertical="top"/>
    </xf>
    <xf numFmtId="10" fontId="8" fillId="6" borderId="5" xfId="0" applyNumberFormat="1" applyFont="1" applyFill="1" applyBorder="1" applyAlignment="1">
      <alignment vertical="top"/>
    </xf>
    <xf numFmtId="10" fontId="8" fillId="3" borderId="5" xfId="0" applyNumberFormat="1" applyFont="1" applyFill="1" applyBorder="1" applyAlignment="1">
      <alignment horizontal="center" vertical="center"/>
    </xf>
    <xf numFmtId="10" fontId="7" fillId="5" borderId="5" xfId="0" applyNumberFormat="1" applyFont="1" applyFill="1" applyBorder="1" applyAlignment="1">
      <alignment vertical="top"/>
    </xf>
    <xf numFmtId="10" fontId="7" fillId="4" borderId="5" xfId="0" applyNumberFormat="1" applyFont="1" applyFill="1" applyBorder="1" applyAlignment="1">
      <alignment vertical="top"/>
    </xf>
    <xf numFmtId="0" fontId="8" fillId="4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9" fillId="4" borderId="11" xfId="1" applyFont="1" applyFill="1" applyBorder="1" applyAlignment="1">
      <alignment vertical="center"/>
    </xf>
    <xf numFmtId="0" fontId="9" fillId="4" borderId="12" xfId="1" applyFont="1" applyFill="1" applyBorder="1" applyAlignment="1">
      <alignment vertical="center"/>
    </xf>
    <xf numFmtId="0" fontId="9" fillId="4" borderId="13" xfId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6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9" fillId="4" borderId="7" xfId="1" applyFont="1" applyFill="1" applyBorder="1" applyAlignment="1">
      <alignment vertical="center"/>
    </xf>
    <xf numFmtId="0" fontId="9" fillId="4" borderId="10" xfId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10" fontId="7" fillId="6" borderId="5" xfId="0" applyNumberFormat="1" applyFont="1" applyFill="1" applyBorder="1" applyAlignment="1">
      <alignment vertical="top"/>
    </xf>
    <xf numFmtId="10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javascript:void(0)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https://www.apcpdcl.in/" TargetMode="External"/><Relationship Id="rId4" Type="http://schemas.openxmlformats.org/officeDocument/2006/relationships/hyperlink" Target="javascript:void(0)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" TargetMode="External"/><Relationship Id="rId2" Type="http://schemas.openxmlformats.org/officeDocument/2006/relationships/hyperlink" Target="https://www.apcpdcl.in/" TargetMode="External"/><Relationship Id="rId1" Type="http://schemas.openxmlformats.org/officeDocument/2006/relationships/hyperlink" Target="javascript:void(0)" TargetMode="External"/><Relationship Id="rId5" Type="http://schemas.openxmlformats.org/officeDocument/2006/relationships/hyperlink" Target="javascript:void(0)" TargetMode="External"/><Relationship Id="rId4" Type="http://schemas.openxmlformats.org/officeDocument/2006/relationships/hyperlink" Target="javascript:void(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8862-7236-42DF-9B1F-CDC819CD7606}">
  <sheetPr>
    <tabColor rgb="FFFF0000"/>
  </sheetPr>
  <dimension ref="A2:N31"/>
  <sheetViews>
    <sheetView workbookViewId="0">
      <selection activeCell="L6" sqref="L6:L30"/>
    </sheetView>
  </sheetViews>
  <sheetFormatPr defaultRowHeight="15" x14ac:dyDescent="0.25"/>
  <cols>
    <col min="1" max="1" width="9.140625" style="2"/>
    <col min="2" max="2" width="15.85546875" style="2" bestFit="1" customWidth="1"/>
    <col min="3" max="3" width="13.28515625" style="2" bestFit="1" customWidth="1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ht="26.25" x14ac:dyDescent="0.4">
      <c r="A2" s="1" t="s">
        <v>0</v>
      </c>
    </row>
    <row r="3" spans="1:14" ht="23.25" x14ac:dyDescent="0.25">
      <c r="A3" s="4" t="s">
        <v>1</v>
      </c>
    </row>
    <row r="4" spans="1:14" x14ac:dyDescent="0.25">
      <c r="A4" s="5" t="s">
        <v>2</v>
      </c>
    </row>
    <row r="5" spans="1:14" s="8" customFormat="1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342894</v>
      </c>
      <c r="E6" s="9">
        <v>329379</v>
      </c>
      <c r="F6" s="9">
        <v>22</v>
      </c>
      <c r="G6" s="9">
        <v>13451</v>
      </c>
      <c r="H6" s="9">
        <v>342894</v>
      </c>
      <c r="I6" s="9">
        <v>317723</v>
      </c>
      <c r="J6" s="9">
        <v>11656</v>
      </c>
      <c r="K6" s="9">
        <v>13515</v>
      </c>
      <c r="L6" s="29">
        <f>I6/E6</f>
        <v>0.96461219446291357</v>
      </c>
      <c r="M6" s="9">
        <f>I6+J6+N6</f>
        <v>329379</v>
      </c>
      <c r="N6" s="9"/>
    </row>
    <row r="7" spans="1:14" ht="15.75" thickBot="1" x14ac:dyDescent="0.3">
      <c r="A7" s="37"/>
      <c r="B7" s="40"/>
      <c r="C7" s="11" t="s">
        <v>18</v>
      </c>
      <c r="D7" s="12">
        <v>33461</v>
      </c>
      <c r="E7" s="12">
        <v>31773</v>
      </c>
      <c r="F7" s="12">
        <v>425</v>
      </c>
      <c r="G7" s="12">
        <v>1198</v>
      </c>
      <c r="H7" s="12">
        <v>33461</v>
      </c>
      <c r="I7" s="12">
        <v>29809</v>
      </c>
      <c r="J7" s="12">
        <v>1964</v>
      </c>
      <c r="K7" s="12">
        <v>1688</v>
      </c>
      <c r="L7" s="29">
        <f t="shared" ref="L7:L30" si="0">I7/E7</f>
        <v>0.93818651055927993</v>
      </c>
      <c r="M7" s="12">
        <f t="shared" ref="M7:M30" si="1">I7+J7+N7</f>
        <v>31773</v>
      </c>
      <c r="N7" s="12"/>
    </row>
    <row r="8" spans="1:14" ht="15.75" thickBot="1" x14ac:dyDescent="0.3">
      <c r="A8" s="37"/>
      <c r="B8" s="40"/>
      <c r="C8" s="13" t="s">
        <v>19</v>
      </c>
      <c r="D8" s="9">
        <v>1419</v>
      </c>
      <c r="E8" s="9">
        <v>847</v>
      </c>
      <c r="F8" s="9">
        <v>352</v>
      </c>
      <c r="G8" s="9">
        <v>57</v>
      </c>
      <c r="H8" s="9">
        <v>1419</v>
      </c>
      <c r="I8" s="9">
        <v>805</v>
      </c>
      <c r="J8" s="9">
        <v>42</v>
      </c>
      <c r="K8" s="9">
        <v>572</v>
      </c>
      <c r="L8" s="30">
        <f t="shared" si="0"/>
        <v>0.95041322314049592</v>
      </c>
      <c r="M8" s="9">
        <f t="shared" si="1"/>
        <v>847</v>
      </c>
      <c r="N8" s="9"/>
    </row>
    <row r="9" spans="1:14" ht="15.75" thickBot="1" x14ac:dyDescent="0.3">
      <c r="A9" s="37"/>
      <c r="B9" s="40"/>
      <c r="C9" s="11" t="s">
        <v>20</v>
      </c>
      <c r="D9" s="12">
        <v>5506</v>
      </c>
      <c r="E9" s="12">
        <v>5166</v>
      </c>
      <c r="F9" s="12">
        <v>67</v>
      </c>
      <c r="G9" s="12">
        <v>255</v>
      </c>
      <c r="H9" s="12">
        <v>5506</v>
      </c>
      <c r="I9" s="12">
        <v>4929</v>
      </c>
      <c r="J9" s="12">
        <v>237</v>
      </c>
      <c r="K9" s="12">
        <v>340</v>
      </c>
      <c r="L9" s="29">
        <f t="shared" si="0"/>
        <v>0.95412311265969807</v>
      </c>
      <c r="M9" s="12">
        <f t="shared" si="1"/>
        <v>5166</v>
      </c>
      <c r="N9" s="12"/>
    </row>
    <row r="10" spans="1:14" ht="15.75" thickBot="1" x14ac:dyDescent="0.3">
      <c r="A10" s="37"/>
      <c r="B10" s="40"/>
      <c r="C10" s="13" t="s">
        <v>21</v>
      </c>
      <c r="D10" s="9">
        <v>140</v>
      </c>
      <c r="E10" s="9">
        <v>123</v>
      </c>
      <c r="F10" s="9">
        <v>12</v>
      </c>
      <c r="G10" s="9">
        <v>5</v>
      </c>
      <c r="H10" s="9">
        <v>140</v>
      </c>
      <c r="I10" s="9">
        <v>118</v>
      </c>
      <c r="J10" s="9">
        <v>5</v>
      </c>
      <c r="K10" s="9">
        <v>17</v>
      </c>
      <c r="L10" s="30">
        <f t="shared" si="0"/>
        <v>0.95934959349593496</v>
      </c>
      <c r="M10" s="9">
        <f>I10+J10+N10</f>
        <v>8555</v>
      </c>
      <c r="N10" s="9">
        <v>8432</v>
      </c>
    </row>
    <row r="11" spans="1:14" ht="15.75" thickBot="1" x14ac:dyDescent="0.3">
      <c r="A11" s="38"/>
      <c r="B11" s="41"/>
      <c r="C11" s="14" t="s">
        <v>22</v>
      </c>
      <c r="D11" s="15">
        <v>383420</v>
      </c>
      <c r="E11" s="15">
        <v>367288</v>
      </c>
      <c r="F11" s="15">
        <v>878</v>
      </c>
      <c r="G11" s="15">
        <v>14966</v>
      </c>
      <c r="H11" s="15">
        <v>383420</v>
      </c>
      <c r="I11" s="15">
        <v>353384</v>
      </c>
      <c r="J11" s="15">
        <v>13904</v>
      </c>
      <c r="K11" s="15">
        <v>16132</v>
      </c>
      <c r="L11" s="27">
        <f t="shared" si="0"/>
        <v>0.96214414846115315</v>
      </c>
      <c r="M11" s="15">
        <f t="shared" si="1"/>
        <v>375720</v>
      </c>
      <c r="N11" s="15">
        <v>8432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1208469</v>
      </c>
      <c r="E12" s="9">
        <v>1057740</v>
      </c>
      <c r="F12" s="9">
        <v>109</v>
      </c>
      <c r="G12" s="9">
        <v>150363</v>
      </c>
      <c r="H12" s="9">
        <v>1208469</v>
      </c>
      <c r="I12" s="9">
        <v>1005517</v>
      </c>
      <c r="J12" s="9">
        <v>52223</v>
      </c>
      <c r="K12" s="9">
        <v>150729</v>
      </c>
      <c r="L12" s="30">
        <f t="shared" si="0"/>
        <v>0.9506277535122053</v>
      </c>
      <c r="M12" s="9">
        <f t="shared" si="1"/>
        <v>1057740</v>
      </c>
      <c r="N12" s="9"/>
    </row>
    <row r="13" spans="1:14" ht="15.75" thickBot="1" x14ac:dyDescent="0.3">
      <c r="A13" s="37"/>
      <c r="B13" s="40"/>
      <c r="C13" s="11" t="s">
        <v>18</v>
      </c>
      <c r="D13" s="12">
        <v>137364</v>
      </c>
      <c r="E13" s="12">
        <v>123545</v>
      </c>
      <c r="F13" s="12">
        <v>2011</v>
      </c>
      <c r="G13" s="12">
        <v>11612</v>
      </c>
      <c r="H13" s="12">
        <v>137364</v>
      </c>
      <c r="I13" s="12">
        <v>116525</v>
      </c>
      <c r="J13" s="12">
        <v>7020</v>
      </c>
      <c r="K13" s="12">
        <v>13819</v>
      </c>
      <c r="L13" s="29">
        <f t="shared" si="0"/>
        <v>0.94317859889109235</v>
      </c>
      <c r="M13" s="12">
        <f t="shared" si="1"/>
        <v>123545</v>
      </c>
      <c r="N13" s="12"/>
    </row>
    <row r="14" spans="1:14" ht="15.75" thickBot="1" x14ac:dyDescent="0.3">
      <c r="A14" s="37"/>
      <c r="B14" s="40"/>
      <c r="C14" s="13" t="s">
        <v>19</v>
      </c>
      <c r="D14" s="9">
        <v>5313</v>
      </c>
      <c r="E14" s="9">
        <v>2878</v>
      </c>
      <c r="F14" s="9">
        <v>1799</v>
      </c>
      <c r="G14" s="9">
        <v>292</v>
      </c>
      <c r="H14" s="9">
        <v>5313</v>
      </c>
      <c r="I14" s="9">
        <v>2753</v>
      </c>
      <c r="J14" s="9">
        <v>125</v>
      </c>
      <c r="K14" s="9">
        <v>2435</v>
      </c>
      <c r="L14" s="30">
        <f t="shared" si="0"/>
        <v>0.95656706045865181</v>
      </c>
      <c r="M14" s="9">
        <f t="shared" si="1"/>
        <v>2878</v>
      </c>
      <c r="N14" s="9"/>
    </row>
    <row r="15" spans="1:14" ht="15.75" thickBot="1" x14ac:dyDescent="0.3">
      <c r="A15" s="37"/>
      <c r="B15" s="40"/>
      <c r="C15" s="11" t="s">
        <v>20</v>
      </c>
      <c r="D15" s="12">
        <v>20672</v>
      </c>
      <c r="E15" s="12">
        <v>18580</v>
      </c>
      <c r="F15" s="12">
        <v>231</v>
      </c>
      <c r="G15" s="12">
        <v>1823</v>
      </c>
      <c r="H15" s="12">
        <v>20672</v>
      </c>
      <c r="I15" s="12">
        <v>17880</v>
      </c>
      <c r="J15" s="12">
        <v>700</v>
      </c>
      <c r="K15" s="12">
        <v>2092</v>
      </c>
      <c r="L15" s="29">
        <f t="shared" si="0"/>
        <v>0.96232508073196987</v>
      </c>
      <c r="M15" s="12">
        <f t="shared" si="1"/>
        <v>18580</v>
      </c>
      <c r="N15" s="12"/>
    </row>
    <row r="16" spans="1:14" ht="15.75" thickBot="1" x14ac:dyDescent="0.3">
      <c r="A16" s="37"/>
      <c r="B16" s="40"/>
      <c r="C16" s="13" t="s">
        <v>21</v>
      </c>
      <c r="D16" s="9">
        <v>2972</v>
      </c>
      <c r="E16" s="9">
        <v>1133</v>
      </c>
      <c r="F16" s="9">
        <v>1456</v>
      </c>
      <c r="G16" s="9">
        <v>233</v>
      </c>
      <c r="H16" s="9">
        <v>2972</v>
      </c>
      <c r="I16" s="9">
        <v>1053</v>
      </c>
      <c r="J16" s="9">
        <v>80</v>
      </c>
      <c r="K16" s="9">
        <v>1839</v>
      </c>
      <c r="L16" s="30">
        <f t="shared" si="0"/>
        <v>0.92939099735216235</v>
      </c>
      <c r="M16" s="9">
        <f t="shared" si="1"/>
        <v>105980</v>
      </c>
      <c r="N16" s="9">
        <v>104847</v>
      </c>
    </row>
    <row r="17" spans="1:14" ht="15.75" thickBot="1" x14ac:dyDescent="0.3">
      <c r="A17" s="38"/>
      <c r="B17" s="41"/>
      <c r="C17" s="14" t="s">
        <v>22</v>
      </c>
      <c r="D17" s="15">
        <v>1374790</v>
      </c>
      <c r="E17" s="15">
        <v>1203876</v>
      </c>
      <c r="F17" s="15">
        <v>5606</v>
      </c>
      <c r="G17" s="15">
        <v>164323</v>
      </c>
      <c r="H17" s="15">
        <v>1374790</v>
      </c>
      <c r="I17" s="15">
        <v>1143728</v>
      </c>
      <c r="J17" s="15">
        <v>60148</v>
      </c>
      <c r="K17" s="15">
        <v>170914</v>
      </c>
      <c r="L17" s="27">
        <f t="shared" si="0"/>
        <v>0.95003804378524037</v>
      </c>
      <c r="M17" s="15">
        <f t="shared" si="1"/>
        <v>1308723</v>
      </c>
      <c r="N17" s="15">
        <v>104847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970814</v>
      </c>
      <c r="E18" s="9">
        <v>831763</v>
      </c>
      <c r="F18" s="9">
        <v>44</v>
      </c>
      <c r="G18" s="9">
        <v>138930</v>
      </c>
      <c r="H18" s="9">
        <v>970814</v>
      </c>
      <c r="I18" s="9">
        <v>758522</v>
      </c>
      <c r="J18" s="9">
        <v>73241</v>
      </c>
      <c r="K18" s="9">
        <v>139051</v>
      </c>
      <c r="L18" s="30">
        <f t="shared" si="0"/>
        <v>0.91194486891097581</v>
      </c>
      <c r="M18" s="9">
        <f t="shared" si="1"/>
        <v>831763</v>
      </c>
      <c r="N18" s="9"/>
    </row>
    <row r="19" spans="1:14" ht="15.75" thickBot="1" x14ac:dyDescent="0.3">
      <c r="A19" s="37"/>
      <c r="B19" s="40"/>
      <c r="C19" s="11" t="s">
        <v>18</v>
      </c>
      <c r="D19" s="12">
        <v>92917</v>
      </c>
      <c r="E19" s="12">
        <v>82699</v>
      </c>
      <c r="F19" s="12">
        <v>918</v>
      </c>
      <c r="G19" s="12">
        <v>9173</v>
      </c>
      <c r="H19" s="12">
        <v>92917</v>
      </c>
      <c r="I19" s="12">
        <v>73820</v>
      </c>
      <c r="J19" s="12">
        <v>8879</v>
      </c>
      <c r="K19" s="12">
        <v>10218</v>
      </c>
      <c r="L19" s="29">
        <f t="shared" si="0"/>
        <v>0.89263473560744389</v>
      </c>
      <c r="M19" s="12">
        <f t="shared" si="1"/>
        <v>82699</v>
      </c>
      <c r="N19" s="12"/>
    </row>
    <row r="20" spans="1:14" ht="15.75" thickBot="1" x14ac:dyDescent="0.3">
      <c r="A20" s="37"/>
      <c r="B20" s="40"/>
      <c r="C20" s="13" t="s">
        <v>19</v>
      </c>
      <c r="D20" s="9">
        <v>5759</v>
      </c>
      <c r="E20" s="9">
        <v>2934</v>
      </c>
      <c r="F20" s="9">
        <v>1753</v>
      </c>
      <c r="G20" s="9">
        <v>279</v>
      </c>
      <c r="H20" s="9">
        <v>5759</v>
      </c>
      <c r="I20" s="9">
        <v>2520</v>
      </c>
      <c r="J20" s="9">
        <v>414</v>
      </c>
      <c r="K20" s="9">
        <v>2825</v>
      </c>
      <c r="L20" s="30">
        <f t="shared" si="0"/>
        <v>0.85889570552147243</v>
      </c>
      <c r="M20" s="9">
        <f t="shared" si="1"/>
        <v>2934</v>
      </c>
      <c r="N20" s="9"/>
    </row>
    <row r="21" spans="1:14" ht="15.75" thickBot="1" x14ac:dyDescent="0.3">
      <c r="A21" s="37"/>
      <c r="B21" s="40"/>
      <c r="C21" s="11" t="s">
        <v>20</v>
      </c>
      <c r="D21" s="12">
        <v>18426</v>
      </c>
      <c r="E21" s="12">
        <v>16512</v>
      </c>
      <c r="F21" s="12">
        <v>139</v>
      </c>
      <c r="G21" s="12">
        <v>1754</v>
      </c>
      <c r="H21" s="12">
        <v>18426</v>
      </c>
      <c r="I21" s="12">
        <v>14179</v>
      </c>
      <c r="J21" s="12">
        <v>2333</v>
      </c>
      <c r="K21" s="12">
        <v>1914</v>
      </c>
      <c r="L21" s="29">
        <f t="shared" si="0"/>
        <v>0.8587088178294574</v>
      </c>
      <c r="M21" s="12">
        <f t="shared" si="1"/>
        <v>16512</v>
      </c>
      <c r="N21" s="12"/>
    </row>
    <row r="22" spans="1:14" ht="15.75" thickBot="1" x14ac:dyDescent="0.3">
      <c r="A22" s="37"/>
      <c r="B22" s="40"/>
      <c r="C22" s="13" t="s">
        <v>21</v>
      </c>
      <c r="D22" s="9">
        <v>2781</v>
      </c>
      <c r="E22" s="9">
        <v>685</v>
      </c>
      <c r="F22" s="9">
        <v>1364</v>
      </c>
      <c r="G22" s="9">
        <v>261</v>
      </c>
      <c r="H22" s="9">
        <v>2781</v>
      </c>
      <c r="I22" s="9">
        <v>499</v>
      </c>
      <c r="J22" s="9">
        <v>186</v>
      </c>
      <c r="K22" s="9">
        <v>2096</v>
      </c>
      <c r="L22" s="30">
        <f t="shared" si="0"/>
        <v>0.72846715328467149</v>
      </c>
      <c r="M22" s="9">
        <f t="shared" si="1"/>
        <v>180026</v>
      </c>
      <c r="N22" s="9">
        <v>179341</v>
      </c>
    </row>
    <row r="23" spans="1:14" ht="15.75" thickBot="1" x14ac:dyDescent="0.3">
      <c r="A23" s="38"/>
      <c r="B23" s="41"/>
      <c r="C23" s="14" t="s">
        <v>22</v>
      </c>
      <c r="D23" s="15">
        <v>1090697</v>
      </c>
      <c r="E23" s="15">
        <v>934593</v>
      </c>
      <c r="F23" s="15">
        <v>4218</v>
      </c>
      <c r="G23" s="15">
        <v>150397</v>
      </c>
      <c r="H23" s="15">
        <v>1090697</v>
      </c>
      <c r="I23" s="15">
        <v>849540</v>
      </c>
      <c r="J23" s="15">
        <v>85053</v>
      </c>
      <c r="K23" s="15">
        <v>156104</v>
      </c>
      <c r="L23" s="27">
        <f t="shared" si="0"/>
        <v>0.90899461048820185</v>
      </c>
      <c r="M23" s="15">
        <f t="shared" si="1"/>
        <v>1113934</v>
      </c>
      <c r="N23" s="15">
        <v>179341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1436726</v>
      </c>
      <c r="E24" s="9">
        <v>1422750</v>
      </c>
      <c r="F24" s="9">
        <v>366</v>
      </c>
      <c r="G24" s="9">
        <v>13238</v>
      </c>
      <c r="H24" s="9">
        <v>1436726</v>
      </c>
      <c r="I24" s="9">
        <v>1391602</v>
      </c>
      <c r="J24" s="9">
        <v>31148</v>
      </c>
      <c r="K24" s="9">
        <v>13976</v>
      </c>
      <c r="L24" s="30">
        <f t="shared" si="0"/>
        <v>0.9781071867861536</v>
      </c>
      <c r="M24" s="9">
        <f t="shared" si="1"/>
        <v>1422750</v>
      </c>
      <c r="N24" s="9"/>
    </row>
    <row r="25" spans="1:14" ht="15.75" thickBot="1" x14ac:dyDescent="0.3">
      <c r="A25" s="31"/>
      <c r="B25" s="34"/>
      <c r="C25" s="11" t="s">
        <v>18</v>
      </c>
      <c r="D25" s="12">
        <v>175811</v>
      </c>
      <c r="E25" s="12">
        <v>170838</v>
      </c>
      <c r="F25" s="12">
        <v>3479</v>
      </c>
      <c r="G25" s="12">
        <v>1259</v>
      </c>
      <c r="H25" s="12">
        <v>175810</v>
      </c>
      <c r="I25" s="12">
        <v>165978</v>
      </c>
      <c r="J25" s="12">
        <v>4859</v>
      </c>
      <c r="K25" s="12">
        <v>4973</v>
      </c>
      <c r="L25" s="29">
        <f t="shared" si="0"/>
        <v>0.97155199662838476</v>
      </c>
      <c r="M25" s="12">
        <f t="shared" si="1"/>
        <v>170837</v>
      </c>
      <c r="N25" s="12"/>
    </row>
    <row r="26" spans="1:14" ht="15.75" thickBot="1" x14ac:dyDescent="0.3">
      <c r="A26" s="31"/>
      <c r="B26" s="34"/>
      <c r="C26" s="13" t="s">
        <v>19</v>
      </c>
      <c r="D26" s="9">
        <v>7196</v>
      </c>
      <c r="E26" s="9">
        <v>4418</v>
      </c>
      <c r="F26" s="9">
        <v>2168</v>
      </c>
      <c r="G26" s="9">
        <v>197</v>
      </c>
      <c r="H26" s="9">
        <v>7196</v>
      </c>
      <c r="I26" s="9">
        <v>4216</v>
      </c>
      <c r="J26" s="9">
        <v>202</v>
      </c>
      <c r="K26" s="9">
        <v>2778</v>
      </c>
      <c r="L26" s="30">
        <f t="shared" si="0"/>
        <v>0.95427795382526026</v>
      </c>
      <c r="M26" s="9">
        <f t="shared" si="1"/>
        <v>4418</v>
      </c>
      <c r="N26" s="9"/>
    </row>
    <row r="27" spans="1:14" ht="15.75" thickBot="1" x14ac:dyDescent="0.3">
      <c r="A27" s="31"/>
      <c r="B27" s="34"/>
      <c r="C27" s="11" t="s">
        <v>20</v>
      </c>
      <c r="D27" s="12">
        <v>26417</v>
      </c>
      <c r="E27" s="12">
        <v>25771</v>
      </c>
      <c r="F27" s="12">
        <v>418</v>
      </c>
      <c r="G27" s="12">
        <v>178</v>
      </c>
      <c r="H27" s="12">
        <v>26417</v>
      </c>
      <c r="I27" s="12">
        <v>24697</v>
      </c>
      <c r="J27" s="12">
        <v>1074</v>
      </c>
      <c r="K27" s="12">
        <v>646</v>
      </c>
      <c r="L27" s="29">
        <f t="shared" si="0"/>
        <v>0.9583252493112413</v>
      </c>
      <c r="M27" s="12">
        <f t="shared" si="1"/>
        <v>25771</v>
      </c>
      <c r="N27" s="12"/>
    </row>
    <row r="28" spans="1:14" ht="15.75" thickBot="1" x14ac:dyDescent="0.3">
      <c r="A28" s="31"/>
      <c r="B28" s="34"/>
      <c r="C28" s="13" t="s">
        <v>21</v>
      </c>
      <c r="D28" s="9">
        <v>16129</v>
      </c>
      <c r="E28" s="9">
        <v>8498</v>
      </c>
      <c r="F28" s="9">
        <v>6427</v>
      </c>
      <c r="G28" s="9">
        <v>414</v>
      </c>
      <c r="H28" s="9">
        <v>16129</v>
      </c>
      <c r="I28" s="9">
        <v>8036</v>
      </c>
      <c r="J28" s="9">
        <v>462</v>
      </c>
      <c r="K28" s="9">
        <v>7631</v>
      </c>
      <c r="L28" s="30">
        <f t="shared" si="0"/>
        <v>0.94563426688632624</v>
      </c>
      <c r="M28" s="9">
        <f t="shared" si="1"/>
        <v>115907</v>
      </c>
      <c r="N28" s="9">
        <v>107409</v>
      </c>
    </row>
    <row r="29" spans="1:14" ht="15.75" thickBot="1" x14ac:dyDescent="0.3">
      <c r="A29" s="32"/>
      <c r="B29" s="35"/>
      <c r="C29" s="14" t="s">
        <v>22</v>
      </c>
      <c r="D29" s="15">
        <v>1662279</v>
      </c>
      <c r="E29" s="15">
        <v>1632275</v>
      </c>
      <c r="F29" s="15">
        <v>12858</v>
      </c>
      <c r="G29" s="15">
        <v>15286</v>
      </c>
      <c r="H29" s="15">
        <v>1662278</v>
      </c>
      <c r="I29" s="15">
        <v>1594529</v>
      </c>
      <c r="J29" s="15">
        <v>37745</v>
      </c>
      <c r="K29" s="15">
        <v>30004</v>
      </c>
      <c r="L29" s="27">
        <f t="shared" si="0"/>
        <v>0.97687522016817019</v>
      </c>
      <c r="M29" s="15">
        <f t="shared" si="1"/>
        <v>1739683</v>
      </c>
      <c r="N29" s="15">
        <v>107409</v>
      </c>
    </row>
    <row r="30" spans="1:14" ht="15.75" thickBot="1" x14ac:dyDescent="0.3">
      <c r="A30" s="16"/>
      <c r="B30" s="17"/>
      <c r="C30" s="17" t="s">
        <v>22</v>
      </c>
      <c r="D30" s="17">
        <v>4511186</v>
      </c>
      <c r="E30" s="17">
        <v>4138032</v>
      </c>
      <c r="F30" s="17">
        <v>23560</v>
      </c>
      <c r="G30" s="17">
        <v>344972</v>
      </c>
      <c r="H30" s="17">
        <v>4511185</v>
      </c>
      <c r="I30" s="17">
        <v>3941181</v>
      </c>
      <c r="J30" s="17">
        <v>196850</v>
      </c>
      <c r="K30" s="17">
        <v>373154</v>
      </c>
      <c r="L30" s="28">
        <f t="shared" si="0"/>
        <v>0.95242883573640802</v>
      </c>
      <c r="M30" s="17">
        <f t="shared" si="1"/>
        <v>4538060</v>
      </c>
      <c r="N30" s="17">
        <f>N29+N22+N16+N10</f>
        <v>400029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3BA01B0C-FB9C-40AD-9FDE-4F5D1697C3DF}"/>
    <hyperlink ref="A31" r:id="rId2" display="https://www.apcpdcl.in/" xr:uid="{3BF28F1B-1993-4F03-BFAA-3C56E92E677C}"/>
    <hyperlink ref="B6" r:id="rId3" display="javascript:void(0)" xr:uid="{841E1D35-7045-4311-8A1F-0C2E5576B94F}"/>
    <hyperlink ref="B12" r:id="rId4" display="javascript:void(0)" xr:uid="{79D8A2BB-302C-43A5-97DD-A15B36F3EF7D}"/>
    <hyperlink ref="B18" r:id="rId5" display="javascript:void(0)" xr:uid="{AFB0A139-7C97-4BBF-9974-132485ACBDB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07064-E019-4F09-B50C-1C70F53649AC}">
  <sheetPr>
    <tabColor rgb="FFFF0000"/>
  </sheetPr>
  <dimension ref="A2:N31"/>
  <sheetViews>
    <sheetView topLeftCell="A22" workbookViewId="0">
      <selection activeCell="O11" sqref="O11"/>
    </sheetView>
  </sheetViews>
  <sheetFormatPr defaultRowHeight="15" x14ac:dyDescent="0.25"/>
  <cols>
    <col min="4" max="4" width="18.5703125" bestFit="1" customWidth="1"/>
    <col min="5" max="5" width="15.85546875" bestFit="1" customWidth="1"/>
    <col min="6" max="6" width="11.7109375" bestFit="1" customWidth="1"/>
    <col min="7" max="7" width="21.7109375" bestFit="1" customWidth="1"/>
    <col min="8" max="8" width="21.85546875" bestFit="1" customWidth="1"/>
    <col min="9" max="9" width="14.42578125" bestFit="1" customWidth="1"/>
    <col min="10" max="10" width="19.85546875" bestFit="1" customWidth="1"/>
    <col min="11" max="11" width="20.140625" bestFit="1" customWidth="1"/>
    <col min="12" max="12" width="8.42578125" bestFit="1" customWidth="1"/>
    <col min="13" max="14" width="0" hidden="1" customWidth="1"/>
  </cols>
  <sheetData>
    <row r="2" spans="1:14" x14ac:dyDescent="0.25">
      <c r="A2" t="s">
        <v>0</v>
      </c>
    </row>
    <row r="3" spans="1:14" ht="23.25" x14ac:dyDescent="0.25">
      <c r="A3" s="19" t="s">
        <v>35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349077</v>
      </c>
      <c r="E6" s="9">
        <v>344554</v>
      </c>
      <c r="F6" s="9">
        <v>26</v>
      </c>
      <c r="G6" s="9">
        <v>4385</v>
      </c>
      <c r="H6" s="9">
        <v>349077</v>
      </c>
      <c r="I6" s="9">
        <v>341229</v>
      </c>
      <c r="J6" s="9">
        <v>3325</v>
      </c>
      <c r="K6" s="9">
        <v>4522</v>
      </c>
      <c r="L6" s="26">
        <f>I6/E6</f>
        <v>0.99034984356588518</v>
      </c>
      <c r="M6" s="9">
        <f>I6+J6+N6</f>
        <v>344554</v>
      </c>
      <c r="N6" s="9"/>
    </row>
    <row r="7" spans="1:14" ht="15.75" thickBot="1" x14ac:dyDescent="0.3">
      <c r="A7" s="37"/>
      <c r="B7" s="40"/>
      <c r="C7" s="11" t="s">
        <v>18</v>
      </c>
      <c r="D7" s="12">
        <v>34751</v>
      </c>
      <c r="E7" s="12">
        <v>33783</v>
      </c>
      <c r="F7" s="12">
        <v>433</v>
      </c>
      <c r="G7" s="12">
        <v>441</v>
      </c>
      <c r="H7" s="12">
        <v>34751</v>
      </c>
      <c r="I7" s="12">
        <v>33193</v>
      </c>
      <c r="J7" s="12">
        <v>590</v>
      </c>
      <c r="K7" s="12">
        <v>968</v>
      </c>
      <c r="L7" s="29">
        <f t="shared" ref="L7:L30" si="0">I7/E7</f>
        <v>0.9825355948258</v>
      </c>
      <c r="M7" s="12">
        <f t="shared" ref="M7:M30" si="1">I7+J7+N7</f>
        <v>33783</v>
      </c>
      <c r="N7" s="12"/>
    </row>
    <row r="8" spans="1:14" ht="15.75" thickBot="1" x14ac:dyDescent="0.3">
      <c r="A8" s="37"/>
      <c r="B8" s="40"/>
      <c r="C8" s="13" t="s">
        <v>19</v>
      </c>
      <c r="D8" s="9">
        <v>1400</v>
      </c>
      <c r="E8" s="9">
        <v>857</v>
      </c>
      <c r="F8" s="9">
        <v>331</v>
      </c>
      <c r="G8" s="9">
        <v>25</v>
      </c>
      <c r="H8" s="9">
        <v>1400</v>
      </c>
      <c r="I8" s="9">
        <v>808</v>
      </c>
      <c r="J8" s="9">
        <v>49</v>
      </c>
      <c r="K8" s="9">
        <v>543</v>
      </c>
      <c r="L8" s="30">
        <f t="shared" si="0"/>
        <v>0.9428238039673279</v>
      </c>
      <c r="M8" s="9">
        <f t="shared" si="1"/>
        <v>857</v>
      </c>
      <c r="N8" s="9"/>
    </row>
    <row r="9" spans="1:14" ht="15.75" thickBot="1" x14ac:dyDescent="0.3">
      <c r="A9" s="37"/>
      <c r="B9" s="40"/>
      <c r="C9" s="11" t="s">
        <v>20</v>
      </c>
      <c r="D9" s="12">
        <v>5693</v>
      </c>
      <c r="E9" s="12">
        <v>5518</v>
      </c>
      <c r="F9" s="12">
        <v>83</v>
      </c>
      <c r="G9" s="12">
        <v>68</v>
      </c>
      <c r="H9" s="12">
        <v>5693</v>
      </c>
      <c r="I9" s="12">
        <v>5442</v>
      </c>
      <c r="J9" s="12">
        <v>76</v>
      </c>
      <c r="K9" s="12">
        <v>175</v>
      </c>
      <c r="L9" s="29">
        <f t="shared" si="0"/>
        <v>0.98622689380210216</v>
      </c>
      <c r="M9" s="12">
        <f t="shared" si="1"/>
        <v>5518</v>
      </c>
      <c r="N9" s="12"/>
    </row>
    <row r="10" spans="1:14" ht="15.75" thickBot="1" x14ac:dyDescent="0.3">
      <c r="A10" s="37"/>
      <c r="B10" s="40"/>
      <c r="C10" s="13" t="s">
        <v>21</v>
      </c>
      <c r="D10" s="9">
        <v>149</v>
      </c>
      <c r="E10" s="9">
        <v>137</v>
      </c>
      <c r="F10" s="9">
        <v>12</v>
      </c>
      <c r="G10" s="9">
        <v>0</v>
      </c>
      <c r="H10" s="9">
        <v>149</v>
      </c>
      <c r="I10" s="9">
        <v>133</v>
      </c>
      <c r="J10" s="9">
        <v>4</v>
      </c>
      <c r="K10" s="9">
        <v>12</v>
      </c>
      <c r="L10" s="30">
        <f t="shared" si="0"/>
        <v>0.97080291970802923</v>
      </c>
      <c r="M10" s="9">
        <f t="shared" si="1"/>
        <v>8777</v>
      </c>
      <c r="N10" s="9">
        <v>8640</v>
      </c>
    </row>
    <row r="11" spans="1:14" ht="15.75" thickBot="1" x14ac:dyDescent="0.3">
      <c r="A11" s="38"/>
      <c r="B11" s="41"/>
      <c r="C11" s="14" t="s">
        <v>22</v>
      </c>
      <c r="D11" s="15">
        <v>391070</v>
      </c>
      <c r="E11" s="15">
        <v>384849</v>
      </c>
      <c r="F11" s="15">
        <v>885</v>
      </c>
      <c r="G11" s="15">
        <v>4919</v>
      </c>
      <c r="H11" s="15">
        <v>391070</v>
      </c>
      <c r="I11" s="15">
        <v>380805</v>
      </c>
      <c r="J11" s="15">
        <v>4044</v>
      </c>
      <c r="K11" s="15">
        <v>6220</v>
      </c>
      <c r="L11" s="27">
        <f t="shared" si="0"/>
        <v>0.9894919825697871</v>
      </c>
      <c r="M11" s="15">
        <f t="shared" si="1"/>
        <v>393489</v>
      </c>
      <c r="N11" s="15">
        <f>N10</f>
        <v>8640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1230429</v>
      </c>
      <c r="E12" s="9">
        <v>1148883</v>
      </c>
      <c r="F12" s="9">
        <v>116</v>
      </c>
      <c r="G12" s="9">
        <v>81042</v>
      </c>
      <c r="H12" s="9">
        <v>1230429</v>
      </c>
      <c r="I12" s="9">
        <v>1086965</v>
      </c>
      <c r="J12" s="9">
        <v>61918</v>
      </c>
      <c r="K12" s="9">
        <v>81546</v>
      </c>
      <c r="L12" s="30">
        <f t="shared" si="0"/>
        <v>0.94610591330883997</v>
      </c>
      <c r="M12" s="9">
        <f t="shared" si="1"/>
        <v>1148883</v>
      </c>
      <c r="N12" s="9"/>
    </row>
    <row r="13" spans="1:14" ht="15.75" thickBot="1" x14ac:dyDescent="0.3">
      <c r="A13" s="37"/>
      <c r="B13" s="40"/>
      <c r="C13" s="11" t="s">
        <v>18</v>
      </c>
      <c r="D13" s="12">
        <v>143563</v>
      </c>
      <c r="E13" s="12">
        <v>135887</v>
      </c>
      <c r="F13" s="12">
        <v>2085</v>
      </c>
      <c r="G13" s="12">
        <v>5193</v>
      </c>
      <c r="H13" s="12">
        <v>143563</v>
      </c>
      <c r="I13" s="12">
        <v>128851</v>
      </c>
      <c r="J13" s="12">
        <v>7036</v>
      </c>
      <c r="K13" s="12">
        <v>7676</v>
      </c>
      <c r="L13" s="29">
        <f t="shared" si="0"/>
        <v>0.94822168419348429</v>
      </c>
      <c r="M13" s="12">
        <f t="shared" si="1"/>
        <v>135887</v>
      </c>
      <c r="N13" s="12"/>
    </row>
    <row r="14" spans="1:14" ht="15.75" thickBot="1" x14ac:dyDescent="0.3">
      <c r="A14" s="37"/>
      <c r="B14" s="40"/>
      <c r="C14" s="13" t="s">
        <v>19</v>
      </c>
      <c r="D14" s="9">
        <v>5220</v>
      </c>
      <c r="E14" s="9">
        <v>2855</v>
      </c>
      <c r="F14" s="9">
        <v>1709</v>
      </c>
      <c r="G14" s="9">
        <v>123</v>
      </c>
      <c r="H14" s="9">
        <v>5220</v>
      </c>
      <c r="I14" s="9">
        <v>2699</v>
      </c>
      <c r="J14" s="9">
        <v>156</v>
      </c>
      <c r="K14" s="9">
        <v>2365</v>
      </c>
      <c r="L14" s="30">
        <f t="shared" si="0"/>
        <v>0.94535901926444832</v>
      </c>
      <c r="M14" s="9">
        <f t="shared" si="1"/>
        <v>2855</v>
      </c>
      <c r="N14" s="9"/>
    </row>
    <row r="15" spans="1:14" ht="15.75" thickBot="1" x14ac:dyDescent="0.3">
      <c r="A15" s="37"/>
      <c r="B15" s="40"/>
      <c r="C15" s="11" t="s">
        <v>20</v>
      </c>
      <c r="D15" s="12">
        <v>21405</v>
      </c>
      <c r="E15" s="12">
        <v>19999</v>
      </c>
      <c r="F15" s="12">
        <v>232</v>
      </c>
      <c r="G15" s="12">
        <v>1107</v>
      </c>
      <c r="H15" s="12">
        <v>21405</v>
      </c>
      <c r="I15" s="12">
        <v>19140</v>
      </c>
      <c r="J15" s="12">
        <v>859</v>
      </c>
      <c r="K15" s="12">
        <v>1406</v>
      </c>
      <c r="L15" s="29">
        <f t="shared" si="0"/>
        <v>0.95704785239261958</v>
      </c>
      <c r="M15" s="12">
        <f t="shared" si="1"/>
        <v>19999</v>
      </c>
      <c r="N15" s="12"/>
    </row>
    <row r="16" spans="1:14" ht="15.75" thickBot="1" x14ac:dyDescent="0.3">
      <c r="A16" s="37"/>
      <c r="B16" s="40"/>
      <c r="C16" s="13" t="s">
        <v>21</v>
      </c>
      <c r="D16" s="9">
        <v>3031</v>
      </c>
      <c r="E16" s="9">
        <v>1134</v>
      </c>
      <c r="F16" s="9">
        <v>1646</v>
      </c>
      <c r="G16" s="9">
        <v>58</v>
      </c>
      <c r="H16" s="9">
        <v>3031</v>
      </c>
      <c r="I16" s="9">
        <v>1017</v>
      </c>
      <c r="J16" s="9">
        <v>117</v>
      </c>
      <c r="K16" s="9">
        <v>1897</v>
      </c>
      <c r="L16" s="30">
        <f t="shared" si="0"/>
        <v>0.89682539682539686</v>
      </c>
      <c r="M16" s="9">
        <f t="shared" si="1"/>
        <v>110100</v>
      </c>
      <c r="N16" s="9">
        <v>108966</v>
      </c>
    </row>
    <row r="17" spans="1:14" ht="15.75" thickBot="1" x14ac:dyDescent="0.3">
      <c r="A17" s="38"/>
      <c r="B17" s="41"/>
      <c r="C17" s="14" t="s">
        <v>22</v>
      </c>
      <c r="D17" s="15">
        <v>1403648</v>
      </c>
      <c r="E17" s="15">
        <v>1308758</v>
      </c>
      <c r="F17" s="15">
        <v>5788</v>
      </c>
      <c r="G17" s="15">
        <v>87523</v>
      </c>
      <c r="H17" s="15">
        <v>1403648</v>
      </c>
      <c r="I17" s="15">
        <v>1238672</v>
      </c>
      <c r="J17" s="15">
        <v>70086</v>
      </c>
      <c r="K17" s="15">
        <v>94890</v>
      </c>
      <c r="L17" s="27">
        <f t="shared" si="0"/>
        <v>0.94644846488044387</v>
      </c>
      <c r="M17" s="15">
        <f t="shared" si="1"/>
        <v>1417724</v>
      </c>
      <c r="N17" s="15">
        <f>N16</f>
        <v>108966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987859</v>
      </c>
      <c r="E18" s="9">
        <v>897341</v>
      </c>
      <c r="F18" s="9">
        <v>52</v>
      </c>
      <c r="G18" s="9">
        <v>90324</v>
      </c>
      <c r="H18" s="9">
        <v>987859</v>
      </c>
      <c r="I18" s="9">
        <v>826986</v>
      </c>
      <c r="J18" s="9">
        <v>70355</v>
      </c>
      <c r="K18" s="9">
        <v>90518</v>
      </c>
      <c r="L18" s="30">
        <f t="shared" si="0"/>
        <v>0.92159613792304151</v>
      </c>
      <c r="M18" s="9">
        <f t="shared" si="1"/>
        <v>897341</v>
      </c>
      <c r="N18" s="9"/>
    </row>
    <row r="19" spans="1:14" ht="15.75" thickBot="1" x14ac:dyDescent="0.3">
      <c r="A19" s="37"/>
      <c r="B19" s="40"/>
      <c r="C19" s="11" t="s">
        <v>18</v>
      </c>
      <c r="D19" s="12">
        <v>96758</v>
      </c>
      <c r="E19" s="12">
        <v>89640</v>
      </c>
      <c r="F19" s="12">
        <v>962</v>
      </c>
      <c r="G19" s="12">
        <v>5950</v>
      </c>
      <c r="H19" s="12">
        <v>96758</v>
      </c>
      <c r="I19" s="12">
        <v>81399</v>
      </c>
      <c r="J19" s="12">
        <v>8241</v>
      </c>
      <c r="K19" s="12">
        <v>7118</v>
      </c>
      <c r="L19" s="29">
        <f t="shared" si="0"/>
        <v>0.90806559571619816</v>
      </c>
      <c r="M19" s="12">
        <f t="shared" si="1"/>
        <v>89640</v>
      </c>
      <c r="N19" s="12"/>
    </row>
    <row r="20" spans="1:14" ht="15.75" thickBot="1" x14ac:dyDescent="0.3">
      <c r="A20" s="37"/>
      <c r="B20" s="40"/>
      <c r="C20" s="13" t="s">
        <v>19</v>
      </c>
      <c r="D20" s="9">
        <v>5754</v>
      </c>
      <c r="E20" s="9">
        <v>2881</v>
      </c>
      <c r="F20" s="9">
        <v>1348</v>
      </c>
      <c r="G20" s="9">
        <v>118</v>
      </c>
      <c r="H20" s="9">
        <v>5753</v>
      </c>
      <c r="I20" s="9">
        <v>2463</v>
      </c>
      <c r="J20" s="9">
        <v>418</v>
      </c>
      <c r="K20" s="9">
        <v>2872</v>
      </c>
      <c r="L20" s="30">
        <f t="shared" si="0"/>
        <v>0.85491148906629644</v>
      </c>
      <c r="M20" s="9">
        <f t="shared" si="1"/>
        <v>2881</v>
      </c>
      <c r="N20" s="9"/>
    </row>
    <row r="21" spans="1:14" ht="15.75" thickBot="1" x14ac:dyDescent="0.3">
      <c r="A21" s="37"/>
      <c r="B21" s="40"/>
      <c r="C21" s="11" t="s">
        <v>20</v>
      </c>
      <c r="D21" s="12">
        <v>18815</v>
      </c>
      <c r="E21" s="12">
        <v>17353</v>
      </c>
      <c r="F21" s="12">
        <v>144</v>
      </c>
      <c r="G21" s="12">
        <v>1286</v>
      </c>
      <c r="H21" s="12">
        <v>18815</v>
      </c>
      <c r="I21" s="12">
        <v>14467</v>
      </c>
      <c r="J21" s="12">
        <v>2886</v>
      </c>
      <c r="K21" s="12">
        <v>1462</v>
      </c>
      <c r="L21" s="29">
        <f t="shared" si="0"/>
        <v>0.83368869936034118</v>
      </c>
      <c r="M21" s="12">
        <f t="shared" si="1"/>
        <v>17353</v>
      </c>
      <c r="N21" s="12"/>
    </row>
    <row r="22" spans="1:14" ht="15.75" thickBot="1" x14ac:dyDescent="0.3">
      <c r="A22" s="37"/>
      <c r="B22" s="40"/>
      <c r="C22" s="13" t="s">
        <v>21</v>
      </c>
      <c r="D22" s="9">
        <v>2881</v>
      </c>
      <c r="E22" s="9">
        <v>805</v>
      </c>
      <c r="F22" s="9">
        <v>1325</v>
      </c>
      <c r="G22" s="9">
        <v>60</v>
      </c>
      <c r="H22" s="9">
        <v>2881</v>
      </c>
      <c r="I22" s="9">
        <v>504</v>
      </c>
      <c r="J22" s="9">
        <v>301</v>
      </c>
      <c r="K22" s="9">
        <v>2076</v>
      </c>
      <c r="L22" s="30">
        <f t="shared" si="0"/>
        <v>0.62608695652173918</v>
      </c>
      <c r="M22" s="9">
        <f t="shared" si="1"/>
        <v>194559</v>
      </c>
      <c r="N22" s="9">
        <v>193754</v>
      </c>
    </row>
    <row r="23" spans="1:14" ht="15.75" thickBot="1" x14ac:dyDescent="0.3">
      <c r="A23" s="38"/>
      <c r="B23" s="41"/>
      <c r="C23" s="14" t="s">
        <v>22</v>
      </c>
      <c r="D23" s="15">
        <v>1112067</v>
      </c>
      <c r="E23" s="15">
        <v>1008020</v>
      </c>
      <c r="F23" s="15">
        <v>3831</v>
      </c>
      <c r="G23" s="15">
        <v>97738</v>
      </c>
      <c r="H23" s="15">
        <v>1112066</v>
      </c>
      <c r="I23" s="15">
        <v>925819</v>
      </c>
      <c r="J23" s="15">
        <v>82201</v>
      </c>
      <c r="K23" s="15">
        <v>104046</v>
      </c>
      <c r="L23" s="27">
        <f t="shared" si="0"/>
        <v>0.91845300688478404</v>
      </c>
      <c r="M23" s="15">
        <f t="shared" si="1"/>
        <v>1201774</v>
      </c>
      <c r="N23" s="15">
        <f>N22</f>
        <v>193754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1458486</v>
      </c>
      <c r="E24" s="9">
        <v>1452923</v>
      </c>
      <c r="F24" s="9">
        <v>380</v>
      </c>
      <c r="G24" s="9">
        <v>4248</v>
      </c>
      <c r="H24" s="9">
        <v>1458485</v>
      </c>
      <c r="I24" s="9">
        <v>1435698</v>
      </c>
      <c r="J24" s="9">
        <v>17224</v>
      </c>
      <c r="K24" s="9">
        <v>5563</v>
      </c>
      <c r="L24" s="30">
        <f t="shared" si="0"/>
        <v>0.98814458852946785</v>
      </c>
      <c r="M24" s="9">
        <f t="shared" si="1"/>
        <v>1452922</v>
      </c>
      <c r="N24" s="9"/>
    </row>
    <row r="25" spans="1:14" ht="15.75" thickBot="1" x14ac:dyDescent="0.3">
      <c r="A25" s="31"/>
      <c r="B25" s="34"/>
      <c r="C25" s="11" t="s">
        <v>18</v>
      </c>
      <c r="D25" s="12">
        <v>182026</v>
      </c>
      <c r="E25" s="12">
        <v>177581</v>
      </c>
      <c r="F25" s="12">
        <v>3677</v>
      </c>
      <c r="G25" s="12">
        <v>408</v>
      </c>
      <c r="H25" s="12">
        <v>182026</v>
      </c>
      <c r="I25" s="12">
        <v>174745</v>
      </c>
      <c r="J25" s="12">
        <v>2836</v>
      </c>
      <c r="K25" s="12">
        <v>4445</v>
      </c>
      <c r="L25" s="29">
        <f t="shared" si="0"/>
        <v>0.98402982301034458</v>
      </c>
      <c r="M25" s="12">
        <f t="shared" si="1"/>
        <v>177581</v>
      </c>
      <c r="N25" s="12"/>
    </row>
    <row r="26" spans="1:14" ht="15.75" thickBot="1" x14ac:dyDescent="0.3">
      <c r="A26" s="31"/>
      <c r="B26" s="34"/>
      <c r="C26" s="13" t="s">
        <v>19</v>
      </c>
      <c r="D26" s="9">
        <v>7104</v>
      </c>
      <c r="E26" s="9">
        <v>4380</v>
      </c>
      <c r="F26" s="9">
        <v>2178</v>
      </c>
      <c r="G26" s="9">
        <v>53</v>
      </c>
      <c r="H26" s="9">
        <v>7102</v>
      </c>
      <c r="I26" s="9">
        <v>4213</v>
      </c>
      <c r="J26" s="9">
        <v>167</v>
      </c>
      <c r="K26" s="9">
        <v>2722</v>
      </c>
      <c r="L26" s="30">
        <f t="shared" si="0"/>
        <v>0.96187214611872152</v>
      </c>
      <c r="M26" s="9">
        <f t="shared" si="1"/>
        <v>4380</v>
      </c>
      <c r="N26" s="9"/>
    </row>
    <row r="27" spans="1:14" ht="15.75" thickBot="1" x14ac:dyDescent="0.3">
      <c r="A27" s="31"/>
      <c r="B27" s="34"/>
      <c r="C27" s="11" t="s">
        <v>20</v>
      </c>
      <c r="D27" s="12">
        <v>27032</v>
      </c>
      <c r="E27" s="12">
        <v>26491</v>
      </c>
      <c r="F27" s="12">
        <v>421</v>
      </c>
      <c r="G27" s="12">
        <v>43</v>
      </c>
      <c r="H27" s="12">
        <v>27032</v>
      </c>
      <c r="I27" s="12">
        <v>25881</v>
      </c>
      <c r="J27" s="12">
        <v>610</v>
      </c>
      <c r="K27" s="12">
        <v>541</v>
      </c>
      <c r="L27" s="29">
        <f t="shared" si="0"/>
        <v>0.97697331169076285</v>
      </c>
      <c r="M27" s="12">
        <f t="shared" si="1"/>
        <v>26491</v>
      </c>
      <c r="N27" s="12"/>
    </row>
    <row r="28" spans="1:14" ht="15.75" thickBot="1" x14ac:dyDescent="0.3">
      <c r="A28" s="31"/>
      <c r="B28" s="34"/>
      <c r="C28" s="13" t="s">
        <v>21</v>
      </c>
      <c r="D28" s="9">
        <v>16776</v>
      </c>
      <c r="E28" s="9">
        <v>8452</v>
      </c>
      <c r="F28" s="9">
        <v>7276</v>
      </c>
      <c r="G28" s="9">
        <v>43</v>
      </c>
      <c r="H28" s="9">
        <v>16776</v>
      </c>
      <c r="I28" s="9">
        <v>8067</v>
      </c>
      <c r="J28" s="9">
        <v>385</v>
      </c>
      <c r="K28" s="9">
        <v>8324</v>
      </c>
      <c r="L28" s="30">
        <f t="shared" si="0"/>
        <v>0.95444865120681499</v>
      </c>
      <c r="M28" s="9">
        <f t="shared" si="1"/>
        <v>121225</v>
      </c>
      <c r="N28" s="9">
        <v>112773</v>
      </c>
    </row>
    <row r="29" spans="1:14" ht="15.75" thickBot="1" x14ac:dyDescent="0.3">
      <c r="A29" s="32"/>
      <c r="B29" s="35"/>
      <c r="C29" s="14" t="s">
        <v>22</v>
      </c>
      <c r="D29" s="15">
        <v>1691424</v>
      </c>
      <c r="E29" s="15">
        <v>1669827</v>
      </c>
      <c r="F29" s="15">
        <v>13932</v>
      </c>
      <c r="G29" s="15">
        <v>4795</v>
      </c>
      <c r="H29" s="15">
        <v>1691421</v>
      </c>
      <c r="I29" s="15">
        <v>1648604</v>
      </c>
      <c r="J29" s="15">
        <v>21222</v>
      </c>
      <c r="K29" s="15">
        <v>21595</v>
      </c>
      <c r="L29" s="27">
        <f t="shared" si="0"/>
        <v>0.98729030013288799</v>
      </c>
      <c r="M29" s="15">
        <f t="shared" si="1"/>
        <v>1782599</v>
      </c>
      <c r="N29" s="15">
        <f>N28</f>
        <v>112773</v>
      </c>
    </row>
    <row r="30" spans="1:14" ht="15.75" thickBot="1" x14ac:dyDescent="0.3">
      <c r="A30" s="16"/>
      <c r="B30" s="17"/>
      <c r="C30" s="17" t="s">
        <v>22</v>
      </c>
      <c r="D30" s="17">
        <v>4598209</v>
      </c>
      <c r="E30" s="17">
        <v>4371454</v>
      </c>
      <c r="F30" s="17">
        <v>24436</v>
      </c>
      <c r="G30" s="17">
        <v>194975</v>
      </c>
      <c r="H30" s="17">
        <v>4598205</v>
      </c>
      <c r="I30" s="17">
        <v>4193900</v>
      </c>
      <c r="J30" s="17">
        <v>177553</v>
      </c>
      <c r="K30" s="17">
        <v>226751</v>
      </c>
      <c r="L30" s="28">
        <f t="shared" si="0"/>
        <v>0.95938330816245576</v>
      </c>
      <c r="M30" s="17">
        <f t="shared" si="1"/>
        <v>4795586</v>
      </c>
      <c r="N30" s="17">
        <f>N29+N22+N16+N10</f>
        <v>424133</v>
      </c>
    </row>
    <row r="31" spans="1:14" x14ac:dyDescent="0.25">
      <c r="A31" s="20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6B252C2D-2C1B-4895-9D47-A28056535ABD}"/>
    <hyperlink ref="A31" r:id="rId2" display="https://www.apcpdcl.in/" xr:uid="{CE79CD1A-F84E-4753-A71C-77DB306BF25E}"/>
    <hyperlink ref="B6" r:id="rId3" display="javascript:void(0)" xr:uid="{650296B8-06B7-4204-8F36-E58CD36FC87B}"/>
    <hyperlink ref="B12" r:id="rId4" display="javascript:void(0)" xr:uid="{7BD657FD-D1B2-4C02-9975-B01125CD8DA5}"/>
    <hyperlink ref="B18" r:id="rId5" display="javascript:void(0)" xr:uid="{95AA83FD-B807-4203-AB77-70F904D1067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28BC2-006C-44A4-B150-2A050127B187}">
  <sheetPr>
    <tabColor rgb="FFFF0000"/>
  </sheetPr>
  <dimension ref="A2:N31"/>
  <sheetViews>
    <sheetView topLeftCell="A22"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36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1</v>
      </c>
      <c r="B6" s="39" t="s">
        <v>25</v>
      </c>
      <c r="C6" s="9" t="s">
        <v>17</v>
      </c>
      <c r="D6" s="9">
        <v>1461079</v>
      </c>
      <c r="E6" s="9">
        <v>1456248</v>
      </c>
      <c r="F6" s="9">
        <v>395</v>
      </c>
      <c r="G6" s="9">
        <v>3494</v>
      </c>
      <c r="H6" s="9">
        <v>1461079</v>
      </c>
      <c r="I6" s="9">
        <v>1441485</v>
      </c>
      <c r="J6" s="9">
        <v>14763</v>
      </c>
      <c r="K6" s="9">
        <v>4831</v>
      </c>
      <c r="L6" s="26">
        <f>I6/E6</f>
        <v>0.9898623036735501</v>
      </c>
      <c r="M6" s="9">
        <f>I6+J6+N6</f>
        <v>1456248</v>
      </c>
      <c r="N6" s="9"/>
    </row>
    <row r="7" spans="1:14" ht="15.75" thickBot="1" x14ac:dyDescent="0.3">
      <c r="A7" s="37"/>
      <c r="B7" s="40"/>
      <c r="C7" s="11" t="s">
        <v>18</v>
      </c>
      <c r="D7" s="12">
        <v>182757</v>
      </c>
      <c r="E7" s="12">
        <v>178293</v>
      </c>
      <c r="F7" s="12">
        <v>3741</v>
      </c>
      <c r="G7" s="12">
        <v>347</v>
      </c>
      <c r="H7" s="12">
        <v>182757</v>
      </c>
      <c r="I7" s="12">
        <v>175705</v>
      </c>
      <c r="J7" s="12">
        <v>2588</v>
      </c>
      <c r="K7" s="12">
        <v>4464</v>
      </c>
      <c r="L7" s="29">
        <f t="shared" ref="L7:L30" si="0">I7/E7</f>
        <v>0.98548456753770475</v>
      </c>
      <c r="M7" s="12">
        <f t="shared" ref="M7:M30" si="1">I7+J7+N7</f>
        <v>178293</v>
      </c>
      <c r="N7" s="12"/>
    </row>
    <row r="8" spans="1:14" ht="15.75" thickBot="1" x14ac:dyDescent="0.3">
      <c r="A8" s="37"/>
      <c r="B8" s="40"/>
      <c r="C8" s="13" t="s">
        <v>19</v>
      </c>
      <c r="D8" s="9">
        <v>7100</v>
      </c>
      <c r="E8" s="9">
        <v>4361</v>
      </c>
      <c r="F8" s="9">
        <v>2190</v>
      </c>
      <c r="G8" s="9">
        <v>45</v>
      </c>
      <c r="H8" s="9">
        <v>7100</v>
      </c>
      <c r="I8" s="9">
        <v>4205</v>
      </c>
      <c r="J8" s="9">
        <v>156</v>
      </c>
      <c r="K8" s="9">
        <v>2739</v>
      </c>
      <c r="L8" s="30">
        <f t="shared" si="0"/>
        <v>0.96422838798440724</v>
      </c>
      <c r="M8" s="9">
        <f t="shared" si="1"/>
        <v>4361</v>
      </c>
      <c r="N8" s="9"/>
    </row>
    <row r="9" spans="1:14" ht="15.75" thickBot="1" x14ac:dyDescent="0.3">
      <c r="A9" s="37"/>
      <c r="B9" s="40"/>
      <c r="C9" s="11" t="s">
        <v>20</v>
      </c>
      <c r="D9" s="12">
        <v>27056</v>
      </c>
      <c r="E9" s="12">
        <v>26515</v>
      </c>
      <c r="F9" s="12">
        <v>427</v>
      </c>
      <c r="G9" s="12">
        <v>35</v>
      </c>
      <c r="H9" s="12">
        <v>27056</v>
      </c>
      <c r="I9" s="12">
        <v>25991</v>
      </c>
      <c r="J9" s="12">
        <v>524</v>
      </c>
      <c r="K9" s="12">
        <v>541</v>
      </c>
      <c r="L9" s="29">
        <f t="shared" si="0"/>
        <v>0.98023760135772209</v>
      </c>
      <c r="M9" s="12">
        <f t="shared" si="1"/>
        <v>26515</v>
      </c>
      <c r="N9" s="12"/>
    </row>
    <row r="10" spans="1:14" ht="15.75" thickBot="1" x14ac:dyDescent="0.3">
      <c r="A10" s="37"/>
      <c r="B10" s="40"/>
      <c r="C10" s="13" t="s">
        <v>21</v>
      </c>
      <c r="D10" s="9">
        <v>16823</v>
      </c>
      <c r="E10" s="9">
        <v>8385</v>
      </c>
      <c r="F10" s="9">
        <v>7389</v>
      </c>
      <c r="G10" s="9">
        <v>31</v>
      </c>
      <c r="H10" s="9">
        <v>16823</v>
      </c>
      <c r="I10" s="9">
        <v>8069</v>
      </c>
      <c r="J10" s="9">
        <v>316</v>
      </c>
      <c r="K10" s="9">
        <v>8438</v>
      </c>
      <c r="L10" s="30">
        <f t="shared" si="0"/>
        <v>0.96231365533691116</v>
      </c>
      <c r="M10" s="9">
        <f t="shared" si="1"/>
        <v>17039</v>
      </c>
      <c r="N10" s="9">
        <v>8654</v>
      </c>
    </row>
    <row r="11" spans="1:14" ht="15.75" thickBot="1" x14ac:dyDescent="0.3">
      <c r="A11" s="38"/>
      <c r="B11" s="41"/>
      <c r="C11" s="14" t="s">
        <v>22</v>
      </c>
      <c r="D11" s="15">
        <v>1694815</v>
      </c>
      <c r="E11" s="15">
        <v>1673802</v>
      </c>
      <c r="F11" s="15">
        <v>14142</v>
      </c>
      <c r="G11" s="15">
        <v>3952</v>
      </c>
      <c r="H11" s="15">
        <v>1694815</v>
      </c>
      <c r="I11" s="15">
        <v>1655455</v>
      </c>
      <c r="J11" s="15">
        <v>18347</v>
      </c>
      <c r="K11" s="15">
        <v>21013</v>
      </c>
      <c r="L11" s="27">
        <f t="shared" si="0"/>
        <v>0.989038727400254</v>
      </c>
      <c r="M11" s="15">
        <f t="shared" si="1"/>
        <v>1682456</v>
      </c>
      <c r="N11" s="15">
        <f>N10</f>
        <v>8654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1230755</v>
      </c>
      <c r="E12" s="9">
        <v>1157377</v>
      </c>
      <c r="F12" s="9">
        <v>115</v>
      </c>
      <c r="G12" s="9">
        <v>72857</v>
      </c>
      <c r="H12" s="9">
        <v>1230755</v>
      </c>
      <c r="I12" s="9">
        <v>1096640</v>
      </c>
      <c r="J12" s="9">
        <v>60737</v>
      </c>
      <c r="K12" s="9">
        <v>73378</v>
      </c>
      <c r="L12" s="30">
        <f t="shared" si="0"/>
        <v>0.94752185329412975</v>
      </c>
      <c r="M12" s="9">
        <f t="shared" si="1"/>
        <v>1157377</v>
      </c>
      <c r="N12" s="9"/>
    </row>
    <row r="13" spans="1:14" ht="15.75" thickBot="1" x14ac:dyDescent="0.3">
      <c r="A13" s="37"/>
      <c r="B13" s="40"/>
      <c r="C13" s="11" t="s">
        <v>18</v>
      </c>
      <c r="D13" s="12">
        <v>144025</v>
      </c>
      <c r="E13" s="12">
        <v>136807</v>
      </c>
      <c r="F13" s="12">
        <v>2072</v>
      </c>
      <c r="G13" s="12">
        <v>4751</v>
      </c>
      <c r="H13" s="12">
        <v>144025</v>
      </c>
      <c r="I13" s="12">
        <v>129590</v>
      </c>
      <c r="J13" s="12">
        <v>7217</v>
      </c>
      <c r="K13" s="12">
        <v>7218</v>
      </c>
      <c r="L13" s="29">
        <f t="shared" si="0"/>
        <v>0.94724685140380249</v>
      </c>
      <c r="M13" s="12">
        <f t="shared" si="1"/>
        <v>136807</v>
      </c>
      <c r="N13" s="12"/>
    </row>
    <row r="14" spans="1:14" ht="15.75" thickBot="1" x14ac:dyDescent="0.3">
      <c r="A14" s="37"/>
      <c r="B14" s="40"/>
      <c r="C14" s="13" t="s">
        <v>19</v>
      </c>
      <c r="D14" s="9">
        <v>5199</v>
      </c>
      <c r="E14" s="9">
        <v>2870</v>
      </c>
      <c r="F14" s="9">
        <v>1677</v>
      </c>
      <c r="G14" s="9">
        <v>114</v>
      </c>
      <c r="H14" s="9">
        <v>5199</v>
      </c>
      <c r="I14" s="9">
        <v>2742</v>
      </c>
      <c r="J14" s="9">
        <v>128</v>
      </c>
      <c r="K14" s="9">
        <v>2329</v>
      </c>
      <c r="L14" s="30">
        <f t="shared" si="0"/>
        <v>0.95540069686411144</v>
      </c>
      <c r="M14" s="9">
        <f t="shared" si="1"/>
        <v>2870</v>
      </c>
      <c r="N14" s="9"/>
    </row>
    <row r="15" spans="1:14" ht="15.75" thickBot="1" x14ac:dyDescent="0.3">
      <c r="A15" s="37"/>
      <c r="B15" s="40"/>
      <c r="C15" s="11" t="s">
        <v>20</v>
      </c>
      <c r="D15" s="12">
        <v>21473</v>
      </c>
      <c r="E15" s="12">
        <v>20223</v>
      </c>
      <c r="F15" s="12">
        <v>227</v>
      </c>
      <c r="G15" s="12">
        <v>952</v>
      </c>
      <c r="H15" s="12">
        <v>21473</v>
      </c>
      <c r="I15" s="12">
        <v>19370</v>
      </c>
      <c r="J15" s="12">
        <v>853</v>
      </c>
      <c r="K15" s="12">
        <v>1250</v>
      </c>
      <c r="L15" s="29">
        <f t="shared" si="0"/>
        <v>0.95782030361469617</v>
      </c>
      <c r="M15" s="12">
        <f t="shared" si="1"/>
        <v>20223</v>
      </c>
      <c r="N15" s="12"/>
    </row>
    <row r="16" spans="1:14" ht="15.75" thickBot="1" x14ac:dyDescent="0.3">
      <c r="A16" s="37"/>
      <c r="B16" s="40"/>
      <c r="C16" s="13" t="s">
        <v>21</v>
      </c>
      <c r="D16" s="9">
        <v>3031</v>
      </c>
      <c r="E16" s="9">
        <v>1167</v>
      </c>
      <c r="F16" s="9">
        <v>1615</v>
      </c>
      <c r="G16" s="9">
        <v>58</v>
      </c>
      <c r="H16" s="9">
        <v>3031</v>
      </c>
      <c r="I16" s="9">
        <v>1079</v>
      </c>
      <c r="J16" s="9">
        <v>88</v>
      </c>
      <c r="K16" s="9">
        <v>1864</v>
      </c>
      <c r="L16" s="30">
        <f t="shared" si="0"/>
        <v>0.92459297343616109</v>
      </c>
      <c r="M16" s="9">
        <f t="shared" si="1"/>
        <v>110666</v>
      </c>
      <c r="N16" s="9">
        <v>109499</v>
      </c>
    </row>
    <row r="17" spans="1:14" ht="15.75" thickBot="1" x14ac:dyDescent="0.3">
      <c r="A17" s="38"/>
      <c r="B17" s="41"/>
      <c r="C17" s="14" t="s">
        <v>22</v>
      </c>
      <c r="D17" s="15">
        <v>1404483</v>
      </c>
      <c r="E17" s="15">
        <v>1318444</v>
      </c>
      <c r="F17" s="15">
        <v>5706</v>
      </c>
      <c r="G17" s="15">
        <v>78732</v>
      </c>
      <c r="H17" s="15">
        <v>1404483</v>
      </c>
      <c r="I17" s="15">
        <v>1249421</v>
      </c>
      <c r="J17" s="15">
        <v>69023</v>
      </c>
      <c r="K17" s="15">
        <v>86039</v>
      </c>
      <c r="L17" s="27">
        <f t="shared" si="0"/>
        <v>0.94764813674300918</v>
      </c>
      <c r="M17" s="15">
        <f t="shared" si="1"/>
        <v>1427943</v>
      </c>
      <c r="N17" s="15">
        <f>N16</f>
        <v>109499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989574</v>
      </c>
      <c r="E18" s="9">
        <v>906540</v>
      </c>
      <c r="F18" s="9">
        <v>53</v>
      </c>
      <c r="G18" s="9">
        <v>82837</v>
      </c>
      <c r="H18" s="9">
        <v>989574</v>
      </c>
      <c r="I18" s="9">
        <v>835535</v>
      </c>
      <c r="J18" s="9">
        <v>71005</v>
      </c>
      <c r="K18" s="9">
        <v>83034</v>
      </c>
      <c r="L18" s="30">
        <f t="shared" si="0"/>
        <v>0.92167471926224986</v>
      </c>
      <c r="M18" s="9">
        <f t="shared" si="1"/>
        <v>906540</v>
      </c>
      <c r="N18" s="9"/>
    </row>
    <row r="19" spans="1:14" ht="15.75" thickBot="1" x14ac:dyDescent="0.3">
      <c r="A19" s="37"/>
      <c r="B19" s="40"/>
      <c r="C19" s="11" t="s">
        <v>18</v>
      </c>
      <c r="D19" s="12">
        <v>97119</v>
      </c>
      <c r="E19" s="12">
        <v>90514</v>
      </c>
      <c r="F19" s="12">
        <v>980</v>
      </c>
      <c r="G19" s="12">
        <v>5417</v>
      </c>
      <c r="H19" s="12">
        <v>97119</v>
      </c>
      <c r="I19" s="12">
        <v>82133</v>
      </c>
      <c r="J19" s="12">
        <v>8381</v>
      </c>
      <c r="K19" s="12">
        <v>6605</v>
      </c>
      <c r="L19" s="29">
        <f t="shared" si="0"/>
        <v>0.90740658903595028</v>
      </c>
      <c r="M19" s="12">
        <f t="shared" si="1"/>
        <v>90514</v>
      </c>
      <c r="N19" s="12"/>
    </row>
    <row r="20" spans="1:14" ht="15.75" thickBot="1" x14ac:dyDescent="0.3">
      <c r="A20" s="37"/>
      <c r="B20" s="40"/>
      <c r="C20" s="13" t="s">
        <v>19</v>
      </c>
      <c r="D20" s="9">
        <v>5750</v>
      </c>
      <c r="E20" s="9">
        <v>2884</v>
      </c>
      <c r="F20" s="9">
        <v>1322</v>
      </c>
      <c r="G20" s="9">
        <v>118</v>
      </c>
      <c r="H20" s="9">
        <v>5749</v>
      </c>
      <c r="I20" s="9">
        <v>2522</v>
      </c>
      <c r="J20" s="9">
        <v>362</v>
      </c>
      <c r="K20" s="9">
        <v>2865</v>
      </c>
      <c r="L20" s="30">
        <f t="shared" si="0"/>
        <v>0.87447988904299578</v>
      </c>
      <c r="M20" s="9">
        <f t="shared" si="1"/>
        <v>2884</v>
      </c>
      <c r="N20" s="9"/>
    </row>
    <row r="21" spans="1:14" ht="15.75" thickBot="1" x14ac:dyDescent="0.3">
      <c r="A21" s="37"/>
      <c r="B21" s="40"/>
      <c r="C21" s="11" t="s">
        <v>20</v>
      </c>
      <c r="D21" s="12">
        <v>18825</v>
      </c>
      <c r="E21" s="12">
        <v>17432</v>
      </c>
      <c r="F21" s="12">
        <v>149</v>
      </c>
      <c r="G21" s="12">
        <v>1212</v>
      </c>
      <c r="H21" s="12">
        <v>18825</v>
      </c>
      <c r="I21" s="12">
        <v>14443</v>
      </c>
      <c r="J21" s="12">
        <v>2989</v>
      </c>
      <c r="K21" s="12">
        <v>1393</v>
      </c>
      <c r="L21" s="29">
        <f t="shared" si="0"/>
        <v>0.82853373106929784</v>
      </c>
      <c r="M21" s="12">
        <f t="shared" si="1"/>
        <v>17432</v>
      </c>
      <c r="N21" s="12"/>
    </row>
    <row r="22" spans="1:14" ht="15.75" thickBot="1" x14ac:dyDescent="0.3">
      <c r="A22" s="37"/>
      <c r="B22" s="40"/>
      <c r="C22" s="13" t="s">
        <v>21</v>
      </c>
      <c r="D22" s="9">
        <v>2903</v>
      </c>
      <c r="E22" s="9">
        <v>790</v>
      </c>
      <c r="F22" s="9">
        <v>1349</v>
      </c>
      <c r="G22" s="9">
        <v>59</v>
      </c>
      <c r="H22" s="9">
        <v>2903</v>
      </c>
      <c r="I22" s="9">
        <v>547</v>
      </c>
      <c r="J22" s="9">
        <v>243</v>
      </c>
      <c r="K22" s="9">
        <v>2113</v>
      </c>
      <c r="L22" s="30">
        <f t="shared" si="0"/>
        <v>0.69240506329113927</v>
      </c>
      <c r="M22" s="9">
        <f t="shared" si="1"/>
        <v>198638</v>
      </c>
      <c r="N22" s="9">
        <v>197848</v>
      </c>
    </row>
    <row r="23" spans="1:14" ht="15.75" thickBot="1" x14ac:dyDescent="0.3">
      <c r="A23" s="38"/>
      <c r="B23" s="41"/>
      <c r="C23" s="14" t="s">
        <v>22</v>
      </c>
      <c r="D23" s="15">
        <v>1114171</v>
      </c>
      <c r="E23" s="15">
        <v>1018160</v>
      </c>
      <c r="F23" s="15">
        <v>3853</v>
      </c>
      <c r="G23" s="15">
        <v>89643</v>
      </c>
      <c r="H23" s="15">
        <v>1114170</v>
      </c>
      <c r="I23" s="15">
        <v>935180</v>
      </c>
      <c r="J23" s="15">
        <v>82980</v>
      </c>
      <c r="K23" s="15">
        <v>96010</v>
      </c>
      <c r="L23" s="27">
        <f t="shared" si="0"/>
        <v>0.9185000392865561</v>
      </c>
      <c r="M23" s="15">
        <f t="shared" si="1"/>
        <v>1216008</v>
      </c>
      <c r="N23" s="15">
        <f>N22</f>
        <v>197848</v>
      </c>
    </row>
    <row r="24" spans="1:14" ht="15.75" thickBot="1" x14ac:dyDescent="0.3">
      <c r="A24" s="31">
        <v>4</v>
      </c>
      <c r="B24" s="33" t="s">
        <v>16</v>
      </c>
      <c r="C24" s="13" t="s">
        <v>17</v>
      </c>
      <c r="D24" s="9">
        <v>350247</v>
      </c>
      <c r="E24" s="9">
        <v>347184</v>
      </c>
      <c r="F24" s="9">
        <v>24</v>
      </c>
      <c r="G24" s="9">
        <v>2923</v>
      </c>
      <c r="H24" s="9">
        <v>350247</v>
      </c>
      <c r="I24" s="9">
        <v>343742</v>
      </c>
      <c r="J24" s="9">
        <v>3442</v>
      </c>
      <c r="K24" s="9">
        <v>3062</v>
      </c>
      <c r="L24" s="30">
        <f t="shared" si="0"/>
        <v>0.99008594866122868</v>
      </c>
      <c r="M24" s="9">
        <f t="shared" si="1"/>
        <v>347184</v>
      </c>
      <c r="N24" s="9"/>
    </row>
    <row r="25" spans="1:14" ht="15.75" thickBot="1" x14ac:dyDescent="0.3">
      <c r="A25" s="31"/>
      <c r="B25" s="34"/>
      <c r="C25" s="11" t="s">
        <v>18</v>
      </c>
      <c r="D25" s="12">
        <v>34849</v>
      </c>
      <c r="E25" s="12">
        <v>33983</v>
      </c>
      <c r="F25" s="12">
        <v>438</v>
      </c>
      <c r="G25" s="12">
        <v>331</v>
      </c>
      <c r="H25" s="12">
        <v>34849</v>
      </c>
      <c r="I25" s="12">
        <v>33389</v>
      </c>
      <c r="J25" s="12">
        <v>594</v>
      </c>
      <c r="K25" s="12">
        <v>866</v>
      </c>
      <c r="L25" s="29">
        <f t="shared" si="0"/>
        <v>0.98252067210075622</v>
      </c>
      <c r="M25" s="12">
        <f t="shared" si="1"/>
        <v>33983</v>
      </c>
      <c r="N25" s="12"/>
    </row>
    <row r="26" spans="1:14" ht="15.75" thickBot="1" x14ac:dyDescent="0.3">
      <c r="A26" s="31"/>
      <c r="B26" s="34"/>
      <c r="C26" s="13" t="s">
        <v>19</v>
      </c>
      <c r="D26" s="9">
        <v>1399</v>
      </c>
      <c r="E26" s="9">
        <v>862</v>
      </c>
      <c r="F26" s="9">
        <v>324</v>
      </c>
      <c r="G26" s="9">
        <v>24</v>
      </c>
      <c r="H26" s="9">
        <v>1399</v>
      </c>
      <c r="I26" s="9">
        <v>828</v>
      </c>
      <c r="J26" s="9">
        <v>34</v>
      </c>
      <c r="K26" s="9">
        <v>537</v>
      </c>
      <c r="L26" s="30">
        <f t="shared" si="0"/>
        <v>0.96055684454756385</v>
      </c>
      <c r="M26" s="9">
        <f t="shared" si="1"/>
        <v>862</v>
      </c>
      <c r="N26" s="9"/>
    </row>
    <row r="27" spans="1:14" ht="15.75" thickBot="1" x14ac:dyDescent="0.3">
      <c r="A27" s="31"/>
      <c r="B27" s="34"/>
      <c r="C27" s="11" t="s">
        <v>20</v>
      </c>
      <c r="D27" s="12">
        <v>5764</v>
      </c>
      <c r="E27" s="12">
        <v>5598</v>
      </c>
      <c r="F27" s="12">
        <v>87</v>
      </c>
      <c r="G27" s="12">
        <v>54</v>
      </c>
      <c r="H27" s="12">
        <v>5764</v>
      </c>
      <c r="I27" s="12">
        <v>5520</v>
      </c>
      <c r="J27" s="12">
        <v>78</v>
      </c>
      <c r="K27" s="12">
        <v>166</v>
      </c>
      <c r="L27" s="29">
        <f t="shared" si="0"/>
        <v>0.98606645230439438</v>
      </c>
      <c r="M27" s="12">
        <f t="shared" si="1"/>
        <v>5598</v>
      </c>
      <c r="N27" s="12"/>
    </row>
    <row r="28" spans="1:14" ht="15.75" thickBot="1" x14ac:dyDescent="0.3">
      <c r="A28" s="31"/>
      <c r="B28" s="34"/>
      <c r="C28" s="13" t="s">
        <v>21</v>
      </c>
      <c r="D28" s="9">
        <v>148</v>
      </c>
      <c r="E28" s="9">
        <v>136</v>
      </c>
      <c r="F28" s="9">
        <v>12</v>
      </c>
      <c r="G28" s="9">
        <v>0</v>
      </c>
      <c r="H28" s="9">
        <v>148</v>
      </c>
      <c r="I28" s="9">
        <v>132</v>
      </c>
      <c r="J28" s="9">
        <v>4</v>
      </c>
      <c r="K28" s="9">
        <v>12</v>
      </c>
      <c r="L28" s="30">
        <f t="shared" si="0"/>
        <v>0.97058823529411764</v>
      </c>
      <c r="M28" s="9">
        <f t="shared" si="1"/>
        <v>114344</v>
      </c>
      <c r="N28" s="9">
        <v>114208</v>
      </c>
    </row>
    <row r="29" spans="1:14" ht="15.75" thickBot="1" x14ac:dyDescent="0.3">
      <c r="A29" s="32"/>
      <c r="B29" s="35"/>
      <c r="C29" s="14" t="s">
        <v>22</v>
      </c>
      <c r="D29" s="15">
        <v>392407</v>
      </c>
      <c r="E29" s="15">
        <v>387763</v>
      </c>
      <c r="F29" s="15">
        <v>885</v>
      </c>
      <c r="G29" s="15">
        <v>3332</v>
      </c>
      <c r="H29" s="15">
        <v>392407</v>
      </c>
      <c r="I29" s="15">
        <v>383611</v>
      </c>
      <c r="J29" s="15">
        <v>4152</v>
      </c>
      <c r="K29" s="15">
        <v>4643</v>
      </c>
      <c r="L29" s="27">
        <f t="shared" si="0"/>
        <v>0.98929242862263811</v>
      </c>
      <c r="M29" s="15">
        <f t="shared" si="1"/>
        <v>501971</v>
      </c>
      <c r="N29" s="15">
        <f>N28</f>
        <v>114208</v>
      </c>
    </row>
    <row r="30" spans="1:14" ht="15.75" thickBot="1" x14ac:dyDescent="0.3">
      <c r="A30" s="16"/>
      <c r="B30" s="17"/>
      <c r="C30" s="17" t="s">
        <v>22</v>
      </c>
      <c r="D30" s="17">
        <v>4605876</v>
      </c>
      <c r="E30" s="17">
        <v>4398169</v>
      </c>
      <c r="F30" s="17">
        <v>24586</v>
      </c>
      <c r="G30" s="17">
        <v>175659</v>
      </c>
      <c r="H30" s="17">
        <v>4605875</v>
      </c>
      <c r="I30" s="17">
        <v>4223667</v>
      </c>
      <c r="J30" s="17">
        <v>174502</v>
      </c>
      <c r="K30" s="17">
        <v>207705</v>
      </c>
      <c r="L30" s="28">
        <f t="shared" si="0"/>
        <v>0.96032394389574394</v>
      </c>
      <c r="M30" s="17">
        <f t="shared" si="1"/>
        <v>4828378</v>
      </c>
      <c r="N30" s="17">
        <f>N29+N22+N16+N10</f>
        <v>430209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6" r:id="rId1" display="javascript:void(0)" xr:uid="{4A401496-BB87-491E-BA5D-5B80C2CEABF9}"/>
    <hyperlink ref="B12" r:id="rId2" display="javascript:void(0)" xr:uid="{9B64E3B4-C4E6-438F-84F2-2CC15E4FE4EF}"/>
    <hyperlink ref="B18" r:id="rId3" display="javascript:void(0)" xr:uid="{5DFE69DD-6400-4FA0-A055-7999B2026421}"/>
    <hyperlink ref="B24" r:id="rId4" display="javascript:void(0)" xr:uid="{F4A3A8D0-BC76-4563-85DD-9498D7E8750C}"/>
    <hyperlink ref="A31" r:id="rId5" display="https://www.apcpdcl.in/" xr:uid="{0FD0D4D0-C3AB-4AFB-96E3-12076FA8094B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DB6C-FDCE-4CFB-B20B-355024290710}">
  <sheetPr>
    <tabColor rgb="FFFF0000"/>
  </sheetPr>
  <dimension ref="A2:P31"/>
  <sheetViews>
    <sheetView workbookViewId="0">
      <selection activeCell="O5" sqref="O5"/>
    </sheetView>
  </sheetViews>
  <sheetFormatPr defaultRowHeight="15" x14ac:dyDescent="0.25"/>
  <cols>
    <col min="1" max="1" width="9.140625" style="2"/>
    <col min="2" max="2" width="15.85546875" style="2" bestFit="1" customWidth="1"/>
    <col min="3" max="3" width="13.28515625" style="2" bestFit="1" customWidth="1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10" width="19.85546875" style="2" bestFit="1" customWidth="1"/>
    <col min="11" max="11" width="20.140625" style="2" bestFit="1" customWidth="1"/>
    <col min="12" max="12" width="9.140625" style="2" bestFit="1" customWidth="1"/>
    <col min="13" max="13" width="0" style="2" hidden="1" customWidth="1"/>
    <col min="14" max="14" width="11.42578125" style="2" hidden="1" customWidth="1"/>
    <col min="15" max="16384" width="9.140625" style="2"/>
  </cols>
  <sheetData>
    <row r="2" spans="1:16" x14ac:dyDescent="0.25">
      <c r="A2" s="2" t="s">
        <v>0</v>
      </c>
    </row>
    <row r="3" spans="1:16" ht="23.25" x14ac:dyDescent="0.25">
      <c r="A3" s="4" t="s">
        <v>37</v>
      </c>
    </row>
    <row r="4" spans="1:16" x14ac:dyDescent="0.25">
      <c r="A4" s="5" t="s">
        <v>2</v>
      </c>
    </row>
    <row r="5" spans="1:16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6" ht="15.75" thickBot="1" x14ac:dyDescent="0.3">
      <c r="A6" s="36">
        <v>4</v>
      </c>
      <c r="B6" s="39" t="s">
        <v>16</v>
      </c>
      <c r="C6" s="9" t="s">
        <v>17</v>
      </c>
      <c r="D6" s="9">
        <v>350830</v>
      </c>
      <c r="E6" s="9">
        <v>348936</v>
      </c>
      <c r="F6" s="9">
        <v>24</v>
      </c>
      <c r="G6" s="9">
        <v>1754</v>
      </c>
      <c r="H6" s="9">
        <v>350830</v>
      </c>
      <c r="I6" s="9">
        <v>346222</v>
      </c>
      <c r="J6" s="9">
        <v>2714</v>
      </c>
      <c r="K6" s="9">
        <v>1893</v>
      </c>
      <c r="L6" s="26">
        <f>I6/E6</f>
        <v>0.99222206937661916</v>
      </c>
      <c r="M6" s="9">
        <f>I6+J6+N6</f>
        <v>348936</v>
      </c>
      <c r="N6" s="9"/>
      <c r="P6" s="46"/>
    </row>
    <row r="7" spans="1:16" ht="15.75" thickBot="1" x14ac:dyDescent="0.3">
      <c r="A7" s="37"/>
      <c r="B7" s="40"/>
      <c r="C7" s="11" t="s">
        <v>18</v>
      </c>
      <c r="D7" s="12">
        <v>34944</v>
      </c>
      <c r="E7" s="12">
        <v>34171</v>
      </c>
      <c r="F7" s="12">
        <v>434</v>
      </c>
      <c r="G7" s="12">
        <v>245</v>
      </c>
      <c r="H7" s="12">
        <v>34944</v>
      </c>
      <c r="I7" s="12">
        <v>33670</v>
      </c>
      <c r="J7" s="12">
        <v>501</v>
      </c>
      <c r="K7" s="12">
        <v>773</v>
      </c>
      <c r="L7" s="26">
        <f t="shared" ref="L7:L30" si="0">I7/E7</f>
        <v>0.98533844488016153</v>
      </c>
      <c r="M7" s="12">
        <f t="shared" ref="M7:M30" si="1">I7+J7+N7</f>
        <v>34171</v>
      </c>
      <c r="N7" s="12"/>
      <c r="P7" s="46"/>
    </row>
    <row r="8" spans="1:16" ht="15.75" thickBot="1" x14ac:dyDescent="0.3">
      <c r="A8" s="37"/>
      <c r="B8" s="40"/>
      <c r="C8" s="13" t="s">
        <v>19</v>
      </c>
      <c r="D8" s="9">
        <v>1389</v>
      </c>
      <c r="E8" s="9">
        <v>856</v>
      </c>
      <c r="F8" s="9">
        <v>322</v>
      </c>
      <c r="G8" s="9">
        <v>23</v>
      </c>
      <c r="H8" s="9">
        <v>1389</v>
      </c>
      <c r="I8" s="9">
        <v>822</v>
      </c>
      <c r="J8" s="9">
        <v>34</v>
      </c>
      <c r="K8" s="9">
        <v>533</v>
      </c>
      <c r="L8" s="26">
        <f t="shared" si="0"/>
        <v>0.96028037383177567</v>
      </c>
      <c r="M8" s="9">
        <f t="shared" si="1"/>
        <v>856</v>
      </c>
      <c r="N8" s="9"/>
      <c r="P8" s="46"/>
    </row>
    <row r="9" spans="1:16" ht="15.75" thickBot="1" x14ac:dyDescent="0.3">
      <c r="A9" s="37"/>
      <c r="B9" s="40"/>
      <c r="C9" s="11" t="s">
        <v>20</v>
      </c>
      <c r="D9" s="12">
        <v>5772</v>
      </c>
      <c r="E9" s="12">
        <v>5625</v>
      </c>
      <c r="F9" s="12">
        <v>81</v>
      </c>
      <c r="G9" s="12">
        <v>41</v>
      </c>
      <c r="H9" s="12">
        <v>5772</v>
      </c>
      <c r="I9" s="12">
        <v>5565</v>
      </c>
      <c r="J9" s="12">
        <v>60</v>
      </c>
      <c r="K9" s="12">
        <v>147</v>
      </c>
      <c r="L9" s="26">
        <f t="shared" si="0"/>
        <v>0.98933333333333329</v>
      </c>
      <c r="M9" s="12">
        <f t="shared" si="1"/>
        <v>5625</v>
      </c>
      <c r="N9" s="12"/>
      <c r="P9" s="46"/>
    </row>
    <row r="10" spans="1:16" ht="15.75" thickBot="1" x14ac:dyDescent="0.3">
      <c r="A10" s="37"/>
      <c r="B10" s="40"/>
      <c r="C10" s="13" t="s">
        <v>21</v>
      </c>
      <c r="D10" s="9">
        <v>151</v>
      </c>
      <c r="E10" s="9">
        <v>138</v>
      </c>
      <c r="F10" s="9">
        <v>13</v>
      </c>
      <c r="G10" s="9">
        <v>0</v>
      </c>
      <c r="H10" s="9">
        <v>151</v>
      </c>
      <c r="I10" s="9">
        <v>130</v>
      </c>
      <c r="J10" s="9">
        <v>8</v>
      </c>
      <c r="K10" s="9">
        <v>13</v>
      </c>
      <c r="L10" s="26">
        <f t="shared" si="0"/>
        <v>0.94202898550724634</v>
      </c>
      <c r="M10" s="9">
        <f t="shared" si="1"/>
        <v>8801</v>
      </c>
      <c r="N10" s="9">
        <v>8663</v>
      </c>
      <c r="P10" s="46"/>
    </row>
    <row r="11" spans="1:16" ht="15.75" thickBot="1" x14ac:dyDescent="0.3">
      <c r="A11" s="38"/>
      <c r="B11" s="41"/>
      <c r="C11" s="14" t="s">
        <v>22</v>
      </c>
      <c r="D11" s="15">
        <v>393086</v>
      </c>
      <c r="E11" s="15">
        <v>389726</v>
      </c>
      <c r="F11" s="15">
        <v>874</v>
      </c>
      <c r="G11" s="15">
        <v>2063</v>
      </c>
      <c r="H11" s="15">
        <v>393086</v>
      </c>
      <c r="I11" s="15">
        <v>386409</v>
      </c>
      <c r="J11" s="15">
        <v>3317</v>
      </c>
      <c r="K11" s="15">
        <v>3359</v>
      </c>
      <c r="L11" s="27">
        <f t="shared" si="0"/>
        <v>0.99148889219605574</v>
      </c>
      <c r="M11" s="15">
        <f t="shared" si="1"/>
        <v>398389</v>
      </c>
      <c r="N11" s="15">
        <f>N10</f>
        <v>8663</v>
      </c>
    </row>
    <row r="12" spans="1:16" ht="15.75" thickBot="1" x14ac:dyDescent="0.3">
      <c r="A12" s="36">
        <v>2</v>
      </c>
      <c r="B12" s="39" t="s">
        <v>23</v>
      </c>
      <c r="C12" s="9" t="s">
        <v>17</v>
      </c>
      <c r="D12" s="9">
        <v>1232395</v>
      </c>
      <c r="E12" s="9">
        <v>1168160</v>
      </c>
      <c r="F12" s="9">
        <v>113</v>
      </c>
      <c r="G12" s="9">
        <v>63705</v>
      </c>
      <c r="H12" s="9">
        <v>1232395</v>
      </c>
      <c r="I12" s="9">
        <v>1114099</v>
      </c>
      <c r="J12" s="9">
        <v>54061</v>
      </c>
      <c r="K12" s="9">
        <v>64235</v>
      </c>
      <c r="L12" s="26">
        <f t="shared" si="0"/>
        <v>0.95372123681687437</v>
      </c>
      <c r="M12" s="9">
        <f t="shared" si="1"/>
        <v>1168160</v>
      </c>
      <c r="N12" s="9"/>
    </row>
    <row r="13" spans="1:16" ht="15.75" thickBot="1" x14ac:dyDescent="0.3">
      <c r="A13" s="37"/>
      <c r="B13" s="40"/>
      <c r="C13" s="11" t="s">
        <v>18</v>
      </c>
      <c r="D13" s="12">
        <v>144544</v>
      </c>
      <c r="E13" s="12">
        <v>138041</v>
      </c>
      <c r="F13" s="12">
        <v>2056</v>
      </c>
      <c r="G13" s="12">
        <v>4049</v>
      </c>
      <c r="H13" s="12">
        <v>144544</v>
      </c>
      <c r="I13" s="12">
        <v>131602</v>
      </c>
      <c r="J13" s="12">
        <v>6439</v>
      </c>
      <c r="K13" s="12">
        <v>6503</v>
      </c>
      <c r="L13" s="26">
        <f t="shared" si="0"/>
        <v>0.95335443817416565</v>
      </c>
      <c r="M13" s="12">
        <f t="shared" si="1"/>
        <v>138041</v>
      </c>
      <c r="N13" s="12"/>
    </row>
    <row r="14" spans="1:16" ht="15.75" thickBot="1" x14ac:dyDescent="0.3">
      <c r="A14" s="37"/>
      <c r="B14" s="40"/>
      <c r="C14" s="13" t="s">
        <v>19</v>
      </c>
      <c r="D14" s="9">
        <v>5175</v>
      </c>
      <c r="E14" s="9">
        <v>2902</v>
      </c>
      <c r="F14" s="9">
        <v>1648</v>
      </c>
      <c r="G14" s="9">
        <v>100</v>
      </c>
      <c r="H14" s="9">
        <v>5175</v>
      </c>
      <c r="I14" s="9">
        <v>2763</v>
      </c>
      <c r="J14" s="9">
        <v>139</v>
      </c>
      <c r="K14" s="9">
        <v>2273</v>
      </c>
      <c r="L14" s="26">
        <f t="shared" si="0"/>
        <v>0.95210199862164024</v>
      </c>
      <c r="M14" s="9">
        <f t="shared" si="1"/>
        <v>2902</v>
      </c>
      <c r="N14" s="9"/>
    </row>
    <row r="15" spans="1:16" ht="15.75" thickBot="1" x14ac:dyDescent="0.3">
      <c r="A15" s="37"/>
      <c r="B15" s="40"/>
      <c r="C15" s="11" t="s">
        <v>20</v>
      </c>
      <c r="D15" s="12">
        <v>21684</v>
      </c>
      <c r="E15" s="12">
        <v>20550</v>
      </c>
      <c r="F15" s="12">
        <v>225</v>
      </c>
      <c r="G15" s="12">
        <v>838</v>
      </c>
      <c r="H15" s="12">
        <v>21684</v>
      </c>
      <c r="I15" s="12">
        <v>19815</v>
      </c>
      <c r="J15" s="12">
        <v>735</v>
      </c>
      <c r="K15" s="12">
        <v>1134</v>
      </c>
      <c r="L15" s="26">
        <f t="shared" si="0"/>
        <v>0.96423357664233578</v>
      </c>
      <c r="M15" s="12">
        <f t="shared" si="1"/>
        <v>20550</v>
      </c>
      <c r="N15" s="12"/>
    </row>
    <row r="16" spans="1:16" ht="15.75" thickBot="1" x14ac:dyDescent="0.3">
      <c r="A16" s="37"/>
      <c r="B16" s="40"/>
      <c r="C16" s="13" t="s">
        <v>21</v>
      </c>
      <c r="D16" s="9">
        <v>3033</v>
      </c>
      <c r="E16" s="9">
        <v>1187</v>
      </c>
      <c r="F16" s="9">
        <v>1598</v>
      </c>
      <c r="G16" s="9">
        <v>57</v>
      </c>
      <c r="H16" s="9">
        <v>3033</v>
      </c>
      <c r="I16" s="9">
        <v>1108</v>
      </c>
      <c r="J16" s="9">
        <v>79</v>
      </c>
      <c r="K16" s="9">
        <v>1846</v>
      </c>
      <c r="L16" s="26">
        <f t="shared" si="0"/>
        <v>0.93344566133108675</v>
      </c>
      <c r="M16" s="9">
        <f t="shared" si="1"/>
        <v>110961</v>
      </c>
      <c r="N16" s="9">
        <v>109774</v>
      </c>
    </row>
    <row r="17" spans="1:14" ht="15.75" thickBot="1" x14ac:dyDescent="0.3">
      <c r="A17" s="38"/>
      <c r="B17" s="41"/>
      <c r="C17" s="14" t="s">
        <v>22</v>
      </c>
      <c r="D17" s="15">
        <v>1406831</v>
      </c>
      <c r="E17" s="15">
        <v>1330840</v>
      </c>
      <c r="F17" s="15">
        <v>5640</v>
      </c>
      <c r="G17" s="15">
        <v>68749</v>
      </c>
      <c r="H17" s="15">
        <v>1406831</v>
      </c>
      <c r="I17" s="15">
        <v>1269387</v>
      </c>
      <c r="J17" s="15">
        <v>61453</v>
      </c>
      <c r="K17" s="15">
        <v>75991</v>
      </c>
      <c r="L17" s="27">
        <f t="shared" si="0"/>
        <v>0.95382390069429834</v>
      </c>
      <c r="M17" s="15">
        <f t="shared" si="1"/>
        <v>1440614</v>
      </c>
      <c r="N17" s="15">
        <f>N16</f>
        <v>109774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990866</v>
      </c>
      <c r="E18" s="9">
        <v>922230</v>
      </c>
      <c r="F18" s="9">
        <v>53</v>
      </c>
      <c r="G18" s="9">
        <v>68437</v>
      </c>
      <c r="H18" s="9">
        <v>990866</v>
      </c>
      <c r="I18" s="9">
        <v>859376</v>
      </c>
      <c r="J18" s="9">
        <v>62854</v>
      </c>
      <c r="K18" s="9">
        <v>68636</v>
      </c>
      <c r="L18" s="26">
        <f t="shared" si="0"/>
        <v>0.93184563503681295</v>
      </c>
      <c r="M18" s="9">
        <f t="shared" si="1"/>
        <v>922230</v>
      </c>
      <c r="N18" s="9"/>
    </row>
    <row r="19" spans="1:14" ht="15.75" thickBot="1" x14ac:dyDescent="0.3">
      <c r="A19" s="37"/>
      <c r="B19" s="40"/>
      <c r="C19" s="11" t="s">
        <v>18</v>
      </c>
      <c r="D19" s="12">
        <v>97674</v>
      </c>
      <c r="E19" s="12">
        <v>91938</v>
      </c>
      <c r="F19" s="12">
        <v>980</v>
      </c>
      <c r="G19" s="12">
        <v>4547</v>
      </c>
      <c r="H19" s="12">
        <v>97674</v>
      </c>
      <c r="I19" s="12">
        <v>84298</v>
      </c>
      <c r="J19" s="12">
        <v>7640</v>
      </c>
      <c r="K19" s="12">
        <v>5736</v>
      </c>
      <c r="L19" s="26">
        <f t="shared" si="0"/>
        <v>0.91690051991559529</v>
      </c>
      <c r="M19" s="12">
        <f t="shared" si="1"/>
        <v>91938</v>
      </c>
      <c r="N19" s="12"/>
    </row>
    <row r="20" spans="1:14" ht="15.75" thickBot="1" x14ac:dyDescent="0.3">
      <c r="A20" s="37"/>
      <c r="B20" s="40"/>
      <c r="C20" s="13" t="s">
        <v>19</v>
      </c>
      <c r="D20" s="9">
        <v>5748</v>
      </c>
      <c r="E20" s="9">
        <v>2907</v>
      </c>
      <c r="F20" s="9">
        <v>1304</v>
      </c>
      <c r="G20" s="9">
        <v>117</v>
      </c>
      <c r="H20" s="9">
        <v>5747</v>
      </c>
      <c r="I20" s="9">
        <v>2549</v>
      </c>
      <c r="J20" s="9">
        <v>358</v>
      </c>
      <c r="K20" s="9">
        <v>2840</v>
      </c>
      <c r="L20" s="26">
        <f t="shared" si="0"/>
        <v>0.87684898520811838</v>
      </c>
      <c r="M20" s="9">
        <f t="shared" si="1"/>
        <v>2907</v>
      </c>
      <c r="N20" s="9"/>
    </row>
    <row r="21" spans="1:14" ht="15.75" thickBot="1" x14ac:dyDescent="0.3">
      <c r="A21" s="37"/>
      <c r="B21" s="40"/>
      <c r="C21" s="11" t="s">
        <v>20</v>
      </c>
      <c r="D21" s="12">
        <v>18889</v>
      </c>
      <c r="E21" s="12">
        <v>17600</v>
      </c>
      <c r="F21" s="12">
        <v>148</v>
      </c>
      <c r="G21" s="12">
        <v>1109</v>
      </c>
      <c r="H21" s="12">
        <v>18889</v>
      </c>
      <c r="I21" s="12">
        <v>14892</v>
      </c>
      <c r="J21" s="12">
        <v>2708</v>
      </c>
      <c r="K21" s="12">
        <v>1289</v>
      </c>
      <c r="L21" s="26">
        <f t="shared" si="0"/>
        <v>0.84613636363636369</v>
      </c>
      <c r="M21" s="12">
        <f t="shared" si="1"/>
        <v>17600</v>
      </c>
      <c r="N21" s="12"/>
    </row>
    <row r="22" spans="1:14" ht="15.75" thickBot="1" x14ac:dyDescent="0.3">
      <c r="A22" s="37"/>
      <c r="B22" s="40"/>
      <c r="C22" s="13" t="s">
        <v>21</v>
      </c>
      <c r="D22" s="9">
        <v>2901</v>
      </c>
      <c r="E22" s="9">
        <v>816</v>
      </c>
      <c r="F22" s="9">
        <v>1326</v>
      </c>
      <c r="G22" s="9">
        <v>82</v>
      </c>
      <c r="H22" s="9">
        <v>2901</v>
      </c>
      <c r="I22" s="9">
        <v>604</v>
      </c>
      <c r="J22" s="9">
        <v>212</v>
      </c>
      <c r="K22" s="9">
        <v>2085</v>
      </c>
      <c r="L22" s="26">
        <f t="shared" si="0"/>
        <v>0.74019607843137258</v>
      </c>
      <c r="M22" s="9">
        <f t="shared" si="1"/>
        <v>201325</v>
      </c>
      <c r="N22" s="9">
        <v>200509</v>
      </c>
    </row>
    <row r="23" spans="1:14" ht="15.75" thickBot="1" x14ac:dyDescent="0.3">
      <c r="A23" s="38"/>
      <c r="B23" s="41"/>
      <c r="C23" s="14" t="s">
        <v>22</v>
      </c>
      <c r="D23" s="15">
        <v>1116078</v>
      </c>
      <c r="E23" s="15">
        <v>1035491</v>
      </c>
      <c r="F23" s="15">
        <v>3811</v>
      </c>
      <c r="G23" s="15">
        <v>74292</v>
      </c>
      <c r="H23" s="15">
        <v>1116077</v>
      </c>
      <c r="I23" s="15">
        <v>961719</v>
      </c>
      <c r="J23" s="15">
        <v>73772</v>
      </c>
      <c r="K23" s="15">
        <v>80586</v>
      </c>
      <c r="L23" s="27">
        <f t="shared" si="0"/>
        <v>0.92875650295367129</v>
      </c>
      <c r="M23" s="15">
        <f t="shared" si="1"/>
        <v>1236000</v>
      </c>
      <c r="N23" s="15">
        <f>N22</f>
        <v>200509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1463737</v>
      </c>
      <c r="E24" s="9">
        <v>1459653</v>
      </c>
      <c r="F24" s="9">
        <v>405</v>
      </c>
      <c r="G24" s="9">
        <v>2720</v>
      </c>
      <c r="H24" s="9">
        <v>1463736</v>
      </c>
      <c r="I24" s="9">
        <v>1447289</v>
      </c>
      <c r="J24" s="9">
        <v>12363</v>
      </c>
      <c r="K24" s="9">
        <v>4084</v>
      </c>
      <c r="L24" s="26">
        <f t="shared" si="0"/>
        <v>0.99152949365362864</v>
      </c>
      <c r="M24" s="9">
        <f t="shared" si="1"/>
        <v>1459652</v>
      </c>
      <c r="N24" s="9"/>
    </row>
    <row r="25" spans="1:14" ht="15.75" thickBot="1" x14ac:dyDescent="0.3">
      <c r="A25" s="31"/>
      <c r="B25" s="34"/>
      <c r="C25" s="11" t="s">
        <v>18</v>
      </c>
      <c r="D25" s="12">
        <v>183729</v>
      </c>
      <c r="E25" s="12">
        <v>179292</v>
      </c>
      <c r="F25" s="12">
        <v>3766</v>
      </c>
      <c r="G25" s="12">
        <v>293</v>
      </c>
      <c r="H25" s="12">
        <v>183729</v>
      </c>
      <c r="I25" s="12">
        <v>177177</v>
      </c>
      <c r="J25" s="12">
        <v>2115</v>
      </c>
      <c r="K25" s="12">
        <v>4437</v>
      </c>
      <c r="L25" s="26">
        <f t="shared" si="0"/>
        <v>0.98820360082993108</v>
      </c>
      <c r="M25" s="12">
        <f t="shared" si="1"/>
        <v>179292</v>
      </c>
      <c r="N25" s="12"/>
    </row>
    <row r="26" spans="1:14" ht="15.75" thickBot="1" x14ac:dyDescent="0.3">
      <c r="A26" s="31"/>
      <c r="B26" s="34"/>
      <c r="C26" s="13" t="s">
        <v>19</v>
      </c>
      <c r="D26" s="9">
        <v>7106</v>
      </c>
      <c r="E26" s="9">
        <v>4377</v>
      </c>
      <c r="F26" s="9">
        <v>2187</v>
      </c>
      <c r="G26" s="9">
        <v>40</v>
      </c>
      <c r="H26" s="9">
        <v>7106</v>
      </c>
      <c r="I26" s="9">
        <v>4225</v>
      </c>
      <c r="J26" s="9">
        <v>152</v>
      </c>
      <c r="K26" s="9">
        <v>2729</v>
      </c>
      <c r="L26" s="26">
        <f t="shared" si="0"/>
        <v>0.96527301804889198</v>
      </c>
      <c r="M26" s="9">
        <f t="shared" si="1"/>
        <v>4377</v>
      </c>
      <c r="N26" s="9"/>
    </row>
    <row r="27" spans="1:14" ht="15.75" thickBot="1" x14ac:dyDescent="0.3">
      <c r="A27" s="31"/>
      <c r="B27" s="34"/>
      <c r="C27" s="11" t="s">
        <v>20</v>
      </c>
      <c r="D27" s="12">
        <v>27130</v>
      </c>
      <c r="E27" s="12">
        <v>26589</v>
      </c>
      <c r="F27" s="12">
        <v>427</v>
      </c>
      <c r="G27" s="12">
        <v>34</v>
      </c>
      <c r="H27" s="12">
        <v>27130</v>
      </c>
      <c r="I27" s="12">
        <v>26162</v>
      </c>
      <c r="J27" s="12">
        <v>427</v>
      </c>
      <c r="K27" s="12">
        <v>541</v>
      </c>
      <c r="L27" s="26">
        <f t="shared" si="0"/>
        <v>0.98394072736846061</v>
      </c>
      <c r="M27" s="12">
        <f t="shared" si="1"/>
        <v>26589</v>
      </c>
      <c r="N27" s="12"/>
    </row>
    <row r="28" spans="1:14" ht="15.75" thickBot="1" x14ac:dyDescent="0.3">
      <c r="A28" s="31"/>
      <c r="B28" s="34"/>
      <c r="C28" s="13" t="s">
        <v>21</v>
      </c>
      <c r="D28" s="9">
        <v>16877</v>
      </c>
      <c r="E28" s="9">
        <v>8448</v>
      </c>
      <c r="F28" s="9">
        <v>7354</v>
      </c>
      <c r="G28" s="9">
        <v>57</v>
      </c>
      <c r="H28" s="9">
        <v>16877</v>
      </c>
      <c r="I28" s="9">
        <v>8130</v>
      </c>
      <c r="J28" s="9">
        <v>318</v>
      </c>
      <c r="K28" s="9">
        <v>8429</v>
      </c>
      <c r="L28" s="26">
        <f t="shared" si="0"/>
        <v>0.96235795454545459</v>
      </c>
      <c r="M28" s="9">
        <f t="shared" si="1"/>
        <v>124481</v>
      </c>
      <c r="N28" s="9">
        <v>116033</v>
      </c>
    </row>
    <row r="29" spans="1:14" ht="15.75" thickBot="1" x14ac:dyDescent="0.3">
      <c r="A29" s="32"/>
      <c r="B29" s="35"/>
      <c r="C29" s="14" t="s">
        <v>22</v>
      </c>
      <c r="D29" s="15">
        <v>1698579</v>
      </c>
      <c r="E29" s="15">
        <v>1678359</v>
      </c>
      <c r="F29" s="15">
        <v>14139</v>
      </c>
      <c r="G29" s="15">
        <v>3144</v>
      </c>
      <c r="H29" s="15">
        <v>1698578</v>
      </c>
      <c r="I29" s="15">
        <v>1662983</v>
      </c>
      <c r="J29" s="15">
        <v>15375</v>
      </c>
      <c r="K29" s="15">
        <v>20220</v>
      </c>
      <c r="L29" s="27">
        <f t="shared" si="0"/>
        <v>0.99083867039173379</v>
      </c>
      <c r="M29" s="15">
        <f t="shared" si="1"/>
        <v>1794391</v>
      </c>
      <c r="N29" s="15">
        <f>N28</f>
        <v>116033</v>
      </c>
    </row>
    <row r="30" spans="1:14" ht="15.75" thickBot="1" x14ac:dyDescent="0.3">
      <c r="A30" s="16"/>
      <c r="B30" s="17"/>
      <c r="C30" s="17" t="s">
        <v>22</v>
      </c>
      <c r="D30" s="17">
        <v>4614574</v>
      </c>
      <c r="E30" s="17">
        <v>4434416</v>
      </c>
      <c r="F30" s="17">
        <v>24464</v>
      </c>
      <c r="G30" s="17">
        <v>148248</v>
      </c>
      <c r="H30" s="17">
        <v>4614572</v>
      </c>
      <c r="I30" s="17">
        <v>4280498</v>
      </c>
      <c r="J30" s="17">
        <v>153917</v>
      </c>
      <c r="K30" s="17">
        <v>180156</v>
      </c>
      <c r="L30" s="28">
        <f t="shared" si="0"/>
        <v>0.96529013065080049</v>
      </c>
      <c r="M30" s="17">
        <f t="shared" si="1"/>
        <v>4869394</v>
      </c>
      <c r="N30" s="17">
        <f>N29+N22+N16+N10</f>
        <v>434979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C9009427-4EED-4BCD-A049-271256AB3C73}"/>
    <hyperlink ref="A31" r:id="rId2" display="https://www.apcpdcl.in/" xr:uid="{9F81B57C-8A29-41FD-A58B-4AA5507480C5}"/>
    <hyperlink ref="B6" r:id="rId3" display="javascript:void(0)" xr:uid="{5677FC07-5F72-46B9-BB4B-566B919438BB}"/>
    <hyperlink ref="B12" r:id="rId4" display="javascript:void(0)" xr:uid="{9E0877FD-CBA0-43EF-862D-96F371BB81F9}"/>
    <hyperlink ref="B18" r:id="rId5" display="javascript:void(0)" xr:uid="{D628B948-C670-4300-B86F-5F181CF1065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83476-FE4D-4491-84BC-D89036BF59F2}">
  <sheetPr>
    <tabColor rgb="FFFF0000"/>
  </sheetPr>
  <dimension ref="A4:P30"/>
  <sheetViews>
    <sheetView tabSelected="1" topLeftCell="B1" workbookViewId="0">
      <selection activeCell="K3" sqref="K3"/>
    </sheetView>
  </sheetViews>
  <sheetFormatPr defaultRowHeight="15" x14ac:dyDescent="0.25"/>
  <cols>
    <col min="2" max="2" width="20.42578125" customWidth="1"/>
    <col min="3" max="3" width="13.28515625" style="2" bestFit="1" customWidth="1"/>
    <col min="4" max="15" width="14.28515625" style="2" customWidth="1"/>
    <col min="16" max="16" width="10.7109375" style="2" bestFit="1" customWidth="1"/>
    <col min="17" max="16384" width="9.140625" style="2"/>
  </cols>
  <sheetData>
    <row r="4" spans="1:16" ht="15.75" thickBot="1" x14ac:dyDescent="0.3"/>
    <row r="5" spans="1:16" s="8" customFormat="1" ht="15.75" thickBot="1" x14ac:dyDescent="0.3">
      <c r="A5"/>
      <c r="B5" s="23" t="s">
        <v>5</v>
      </c>
      <c r="C5" s="23" t="s">
        <v>43</v>
      </c>
      <c r="D5" s="24">
        <v>44652</v>
      </c>
      <c r="E5" s="24">
        <v>44682</v>
      </c>
      <c r="F5" s="24">
        <v>44713</v>
      </c>
      <c r="G5" s="24">
        <v>44743</v>
      </c>
      <c r="H5" s="24">
        <v>44774</v>
      </c>
      <c r="I5" s="24">
        <v>44805</v>
      </c>
      <c r="J5" s="24">
        <v>44835</v>
      </c>
      <c r="K5" s="24">
        <v>44866</v>
      </c>
      <c r="L5" s="24">
        <v>44896</v>
      </c>
      <c r="M5" s="24">
        <v>44927</v>
      </c>
      <c r="N5" s="24">
        <v>44958</v>
      </c>
      <c r="O5" s="25">
        <v>44986</v>
      </c>
      <c r="P5" s="25" t="s">
        <v>44</v>
      </c>
    </row>
    <row r="6" spans="1:16" ht="15.75" thickBot="1" x14ac:dyDescent="0.3">
      <c r="B6" s="42" t="s">
        <v>38</v>
      </c>
      <c r="C6" s="9" t="s">
        <v>16</v>
      </c>
      <c r="D6" s="9">
        <f>'IRDA 4.22'!I6</f>
        <v>317723</v>
      </c>
      <c r="E6" s="9">
        <f>'IRDA 5.22'!I6</f>
        <v>318857</v>
      </c>
      <c r="F6" s="9">
        <f>'IRDA 6.22'!I6</f>
        <v>319806</v>
      </c>
      <c r="G6" s="9">
        <f>'IRDA 7.22'!I6</f>
        <v>320201</v>
      </c>
      <c r="H6" s="9">
        <f>'IRDA 8.22'!I6</f>
        <v>321290</v>
      </c>
      <c r="I6" s="9">
        <f>'IRDA 9.22'!I6</f>
        <v>324380</v>
      </c>
      <c r="J6" s="9">
        <f>'IRDA 10.22'!I6</f>
        <v>326339</v>
      </c>
      <c r="K6" s="9">
        <f>'IRDA 11.22'!I6</f>
        <v>333137</v>
      </c>
      <c r="L6" s="9">
        <f>'IRDA 12.22'!I6</f>
        <v>338589</v>
      </c>
      <c r="M6" s="9">
        <f>'IRDA 01.23'!I6</f>
        <v>341229</v>
      </c>
      <c r="N6" s="9">
        <f>'IRDA 02.23'!I6</f>
        <v>1441485</v>
      </c>
      <c r="O6" s="9">
        <f>'IRDA 03.23'!I6</f>
        <v>346222</v>
      </c>
      <c r="P6" s="10">
        <f t="shared" ref="P6:P19" si="0">SUM(D6:O6)</f>
        <v>5049258</v>
      </c>
    </row>
    <row r="7" spans="1:16" ht="15.75" thickBot="1" x14ac:dyDescent="0.3">
      <c r="B7" s="43"/>
      <c r="C7" s="9" t="s">
        <v>23</v>
      </c>
      <c r="D7" s="9">
        <f>'IRDA 4.22'!I12</f>
        <v>1005517</v>
      </c>
      <c r="E7" s="9">
        <f>'IRDA 5.22'!I12</f>
        <v>1006484</v>
      </c>
      <c r="F7" s="9">
        <f>'IRDA 6.22'!I12</f>
        <v>1007348</v>
      </c>
      <c r="G7" s="9">
        <f>'IRDA 7.22'!I12</f>
        <v>1015808</v>
      </c>
      <c r="H7" s="9">
        <f>'IRDA 8.22'!I12</f>
        <v>1018674</v>
      </c>
      <c r="I7" s="9">
        <f>'IRDA 9.22'!I12</f>
        <v>1030984</v>
      </c>
      <c r="J7" s="9">
        <f>'IRDA 10.22'!I12</f>
        <v>1047374</v>
      </c>
      <c r="K7" s="9">
        <f>'IRDA 11.22'!I12</f>
        <v>1059241</v>
      </c>
      <c r="L7" s="9">
        <f>'IRDA 12.22'!I12</f>
        <v>1072365</v>
      </c>
      <c r="M7" s="9">
        <f>'IRDA 01.23'!I12</f>
        <v>1086965</v>
      </c>
      <c r="N7" s="9">
        <f>'IRDA 02.23'!I12</f>
        <v>1096640</v>
      </c>
      <c r="O7" s="9">
        <f>'IRDA 03.23'!I12</f>
        <v>1114099</v>
      </c>
      <c r="P7" s="10">
        <f t="shared" si="0"/>
        <v>12561499</v>
      </c>
    </row>
    <row r="8" spans="1:16" ht="15.75" thickBot="1" x14ac:dyDescent="0.3">
      <c r="B8" s="43"/>
      <c r="C8" s="9" t="s">
        <v>24</v>
      </c>
      <c r="D8" s="9">
        <f>'IRDA 4.22'!I18</f>
        <v>758522</v>
      </c>
      <c r="E8" s="9">
        <f>'IRDA 5.22'!I18</f>
        <v>760230</v>
      </c>
      <c r="F8" s="9">
        <f>'IRDA 6.22'!I18</f>
        <v>761836</v>
      </c>
      <c r="G8" s="9">
        <f>'IRDA 7.22'!I18</f>
        <v>770403</v>
      </c>
      <c r="H8" s="9">
        <f>'IRDA 8.22'!I18</f>
        <v>773760</v>
      </c>
      <c r="I8" s="9">
        <f>'IRDA 9.22'!I18</f>
        <v>781323</v>
      </c>
      <c r="J8" s="9">
        <f>'IRDA 10.22'!I18</f>
        <v>786915</v>
      </c>
      <c r="K8" s="9">
        <f>'IRDA 11.22'!I18</f>
        <v>798155</v>
      </c>
      <c r="L8" s="9">
        <f>'IRDA 12.22'!I18</f>
        <v>812075</v>
      </c>
      <c r="M8" s="9">
        <f>'IRDA 01.23'!I18</f>
        <v>826986</v>
      </c>
      <c r="N8" s="9">
        <f>'IRDA 02.23'!I18</f>
        <v>835535</v>
      </c>
      <c r="O8" s="9">
        <f>'IRDA 03.23'!I18</f>
        <v>859376</v>
      </c>
      <c r="P8" s="10">
        <f t="shared" si="0"/>
        <v>9525116</v>
      </c>
    </row>
    <row r="9" spans="1:16" ht="15.75" thickBot="1" x14ac:dyDescent="0.3">
      <c r="B9" s="43"/>
      <c r="C9" s="9" t="s">
        <v>25</v>
      </c>
      <c r="D9" s="9">
        <f>'IRDA 4.22'!I24</f>
        <v>1391602</v>
      </c>
      <c r="E9" s="9">
        <f>'IRDA 5.22'!I24</f>
        <v>1393191</v>
      </c>
      <c r="F9" s="9">
        <f>'IRDA 6.22'!I24</f>
        <v>1396621</v>
      </c>
      <c r="G9" s="9">
        <f>'IRDA 7.22'!I24</f>
        <v>1398549</v>
      </c>
      <c r="H9" s="9">
        <f>'IRDA 8.22'!I24</f>
        <v>1399412</v>
      </c>
      <c r="I9" s="9">
        <f>'IRDA 9.22'!I24</f>
        <v>1404602</v>
      </c>
      <c r="J9" s="9">
        <f>'IRDA 10.22'!I24</f>
        <v>1409838</v>
      </c>
      <c r="K9" s="9">
        <f>'IRDA 11.22'!I24</f>
        <v>1420497</v>
      </c>
      <c r="L9" s="9">
        <f>'IRDA 12.22'!I24</f>
        <v>1430014</v>
      </c>
      <c r="M9" s="9">
        <f>'IRDA 01.23'!I24</f>
        <v>1435698</v>
      </c>
      <c r="N9" s="9">
        <f>'IRDA 02.23'!I24</f>
        <v>343742</v>
      </c>
      <c r="O9" s="9">
        <f>'IRDA 03.23'!I24</f>
        <v>1447289</v>
      </c>
      <c r="P9" s="10">
        <f t="shared" si="0"/>
        <v>15871055</v>
      </c>
    </row>
    <row r="10" spans="1:16" s="22" customFormat="1" ht="15.75" thickBot="1" x14ac:dyDescent="0.3">
      <c r="A10"/>
      <c r="B10" s="44"/>
      <c r="C10" s="21" t="s">
        <v>22</v>
      </c>
      <c r="D10" s="21">
        <f t="shared" ref="D10" si="1">SUM(D6:D9)</f>
        <v>3473364</v>
      </c>
      <c r="E10" s="21">
        <f t="shared" ref="E10" si="2">SUM(E6:E9)</f>
        <v>3478762</v>
      </c>
      <c r="F10" s="21">
        <f t="shared" ref="F10" si="3">SUM(F6:F9)</f>
        <v>3485611</v>
      </c>
      <c r="G10" s="21">
        <f t="shared" ref="G10" si="4">SUM(G6:G9)</f>
        <v>3504961</v>
      </c>
      <c r="H10" s="21">
        <f t="shared" ref="H10" si="5">SUM(H6:H9)</f>
        <v>3513136</v>
      </c>
      <c r="I10" s="21">
        <f t="shared" ref="I10" si="6">SUM(I6:I9)</f>
        <v>3541289</v>
      </c>
      <c r="J10" s="21">
        <f t="shared" ref="J10" si="7">SUM(J6:J9)</f>
        <v>3570466</v>
      </c>
      <c r="K10" s="21">
        <f t="shared" ref="K10" si="8">SUM(K6:K9)</f>
        <v>3611030</v>
      </c>
      <c r="L10" s="21">
        <f t="shared" ref="L10" si="9">SUM(L6:L9)</f>
        <v>3653043</v>
      </c>
      <c r="M10" s="21">
        <f t="shared" ref="M10" si="10">SUM(M6:M9)</f>
        <v>3690878</v>
      </c>
      <c r="N10" s="21">
        <f t="shared" ref="N10" si="11">SUM(N6:N9)</f>
        <v>3717402</v>
      </c>
      <c r="O10" s="21">
        <f t="shared" ref="O10" si="12">SUM(O6:O9)</f>
        <v>3766986</v>
      </c>
      <c r="P10" s="21">
        <f t="shared" si="0"/>
        <v>43006928</v>
      </c>
    </row>
    <row r="11" spans="1:16" ht="15.75" customHeight="1" thickBot="1" x14ac:dyDescent="0.3">
      <c r="B11" s="42" t="s">
        <v>42</v>
      </c>
      <c r="C11" s="9" t="s">
        <v>16</v>
      </c>
      <c r="D11" s="9">
        <f>'IRDA 4.22'!I7</f>
        <v>29809</v>
      </c>
      <c r="E11" s="9">
        <f>'IRDA 5.22'!I7</f>
        <v>29908</v>
      </c>
      <c r="F11" s="9">
        <f>'IRDA 6.22'!I7</f>
        <v>30060</v>
      </c>
      <c r="G11" s="9">
        <f>'IRDA 7.22'!I7</f>
        <v>30155</v>
      </c>
      <c r="H11" s="9">
        <f>'IRDA 8.22'!I7</f>
        <v>30370</v>
      </c>
      <c r="I11" s="9">
        <f>'IRDA 9.22'!I7</f>
        <v>30736</v>
      </c>
      <c r="J11" s="9">
        <f>'IRDA 10.22'!I7</f>
        <v>30972</v>
      </c>
      <c r="K11" s="9">
        <f>'IRDA 11.22'!I7</f>
        <v>32206</v>
      </c>
      <c r="L11" s="9">
        <f>'IRDA 12.22'!I7</f>
        <v>32800</v>
      </c>
      <c r="M11" s="9">
        <f>'IRDA 01.23'!I7</f>
        <v>33193</v>
      </c>
      <c r="N11" s="9">
        <f>'IRDA 02.23'!I7</f>
        <v>175705</v>
      </c>
      <c r="O11" s="9">
        <f>'IRDA 03.23'!I7</f>
        <v>33670</v>
      </c>
      <c r="P11" s="10">
        <f t="shared" si="0"/>
        <v>519584</v>
      </c>
    </row>
    <row r="12" spans="1:16" ht="15.75" thickBot="1" x14ac:dyDescent="0.3">
      <c r="B12" s="43"/>
      <c r="C12" s="9" t="s">
        <v>23</v>
      </c>
      <c r="D12" s="9">
        <f>'IRDA 4.22'!I13</f>
        <v>116525</v>
      </c>
      <c r="E12" s="9">
        <f>'IRDA 5.22'!I13</f>
        <v>117151</v>
      </c>
      <c r="F12" s="9">
        <f>'IRDA 6.22'!I13</f>
        <v>117309</v>
      </c>
      <c r="G12" s="9">
        <f>'IRDA 7.22'!I13</f>
        <v>118247</v>
      </c>
      <c r="H12" s="9">
        <f>'IRDA 8.22'!I13</f>
        <v>119026</v>
      </c>
      <c r="I12" s="9">
        <f>'IRDA 9.22'!I13</f>
        <v>121140</v>
      </c>
      <c r="J12" s="9">
        <f>'IRDA 10.22'!I13</f>
        <v>123142</v>
      </c>
      <c r="K12" s="9">
        <f>'IRDA 11.22'!I13</f>
        <v>125085</v>
      </c>
      <c r="L12" s="9">
        <f>'IRDA 12.22'!I13</f>
        <v>126500</v>
      </c>
      <c r="M12" s="9">
        <f>'IRDA 01.23'!I13</f>
        <v>128851</v>
      </c>
      <c r="N12" s="9">
        <f>'IRDA 02.23'!I13</f>
        <v>129590</v>
      </c>
      <c r="O12" s="9">
        <f>'IRDA 03.23'!I13</f>
        <v>131602</v>
      </c>
      <c r="P12" s="10">
        <f t="shared" si="0"/>
        <v>1474168</v>
      </c>
    </row>
    <row r="13" spans="1:16" ht="15.75" thickBot="1" x14ac:dyDescent="0.3">
      <c r="B13" s="43"/>
      <c r="C13" s="9" t="s">
        <v>24</v>
      </c>
      <c r="D13" s="9">
        <f>'IRDA 4.22'!I19</f>
        <v>73820</v>
      </c>
      <c r="E13" s="9">
        <f>'IRDA 5.22'!I19</f>
        <v>73932</v>
      </c>
      <c r="F13" s="9">
        <f>'IRDA 6.22'!I19</f>
        <v>74096</v>
      </c>
      <c r="G13" s="9">
        <f>'IRDA 7.22'!I19</f>
        <v>75157</v>
      </c>
      <c r="H13" s="9">
        <f>'IRDA 8.22'!I19</f>
        <v>75646</v>
      </c>
      <c r="I13" s="9">
        <f>'IRDA 9.22'!I19</f>
        <v>76453</v>
      </c>
      <c r="J13" s="9">
        <f>'IRDA 10.22'!I19</f>
        <v>77261</v>
      </c>
      <c r="K13" s="9">
        <f>'IRDA 11.22'!I19</f>
        <v>78789</v>
      </c>
      <c r="L13" s="9">
        <f>'IRDA 12.22'!I19</f>
        <v>79924</v>
      </c>
      <c r="M13" s="9">
        <f>'IRDA 01.23'!I19</f>
        <v>81399</v>
      </c>
      <c r="N13" s="9">
        <f>'IRDA 02.23'!I19</f>
        <v>82133</v>
      </c>
      <c r="O13" s="9">
        <f>'IRDA 03.23'!I19</f>
        <v>84298</v>
      </c>
      <c r="P13" s="10">
        <f t="shared" si="0"/>
        <v>932908</v>
      </c>
    </row>
    <row r="14" spans="1:16" ht="15.75" thickBot="1" x14ac:dyDescent="0.3">
      <c r="B14" s="43"/>
      <c r="C14" s="9" t="s">
        <v>25</v>
      </c>
      <c r="D14" s="9">
        <f>'IRDA 4.22'!I25</f>
        <v>165978</v>
      </c>
      <c r="E14" s="9">
        <f>'IRDA 5.22'!I25</f>
        <v>166410</v>
      </c>
      <c r="F14" s="9">
        <f>'IRDA 6.22'!I25</f>
        <v>167081</v>
      </c>
      <c r="G14" s="9">
        <f>'IRDA 7.22'!I25</f>
        <v>167435</v>
      </c>
      <c r="H14" s="9">
        <f>'IRDA 8.22'!I25</f>
        <v>167741</v>
      </c>
      <c r="I14" s="9">
        <f>'IRDA 9.22'!I25</f>
        <v>168674</v>
      </c>
      <c r="J14" s="9">
        <f>'IRDA 10.22'!I25</f>
        <v>169583</v>
      </c>
      <c r="K14" s="9">
        <f>'IRDA 11.22'!I25</f>
        <v>171569</v>
      </c>
      <c r="L14" s="9">
        <f>'IRDA 12.22'!I25</f>
        <v>173295</v>
      </c>
      <c r="M14" s="9">
        <f>'IRDA 01.23'!I25</f>
        <v>174745</v>
      </c>
      <c r="N14" s="9">
        <f>'IRDA 02.23'!I25</f>
        <v>33389</v>
      </c>
      <c r="O14" s="9">
        <f>'IRDA 03.23'!I25</f>
        <v>177177</v>
      </c>
      <c r="P14" s="10">
        <f t="shared" si="0"/>
        <v>1903077</v>
      </c>
    </row>
    <row r="15" spans="1:16" ht="15.75" thickBot="1" x14ac:dyDescent="0.3">
      <c r="B15" s="44"/>
      <c r="C15" s="21" t="s">
        <v>22</v>
      </c>
      <c r="D15" s="21">
        <f t="shared" ref="D15" si="13">SUM(D11:D14)</f>
        <v>386132</v>
      </c>
      <c r="E15" s="21">
        <f t="shared" ref="E15" si="14">SUM(E11:E14)</f>
        <v>387401</v>
      </c>
      <c r="F15" s="21">
        <f t="shared" ref="F15" si="15">SUM(F11:F14)</f>
        <v>388546</v>
      </c>
      <c r="G15" s="21">
        <f t="shared" ref="G15" si="16">SUM(G11:G14)</f>
        <v>390994</v>
      </c>
      <c r="H15" s="21">
        <f t="shared" ref="H15" si="17">SUM(H11:H14)</f>
        <v>392783</v>
      </c>
      <c r="I15" s="21">
        <f t="shared" ref="I15" si="18">SUM(I11:I14)</f>
        <v>397003</v>
      </c>
      <c r="J15" s="21">
        <f t="shared" ref="J15" si="19">SUM(J11:J14)</f>
        <v>400958</v>
      </c>
      <c r="K15" s="21">
        <f t="shared" ref="K15" si="20">SUM(K11:K14)</f>
        <v>407649</v>
      </c>
      <c r="L15" s="21">
        <f t="shared" ref="L15" si="21">SUM(L11:L14)</f>
        <v>412519</v>
      </c>
      <c r="M15" s="21">
        <f t="shared" ref="M15" si="22">SUM(M11:M14)</f>
        <v>418188</v>
      </c>
      <c r="N15" s="21">
        <f t="shared" ref="N15" si="23">SUM(N11:N14)</f>
        <v>420817</v>
      </c>
      <c r="O15" s="21">
        <f t="shared" ref="O15" si="24">SUM(O11:O14)</f>
        <v>426747</v>
      </c>
      <c r="P15" s="21">
        <f t="shared" si="0"/>
        <v>4829737</v>
      </c>
    </row>
    <row r="16" spans="1:16" ht="15.75" thickBot="1" x14ac:dyDescent="0.3">
      <c r="B16" s="42" t="s">
        <v>39</v>
      </c>
      <c r="C16" s="9" t="s">
        <v>16</v>
      </c>
      <c r="D16" s="9">
        <f>'IRDA 4.22'!I8</f>
        <v>805</v>
      </c>
      <c r="E16" s="9">
        <f>'IRDA 5.22'!I8</f>
        <v>778</v>
      </c>
      <c r="F16" s="9">
        <f>'IRDA 6.22'!I8</f>
        <v>764</v>
      </c>
      <c r="G16" s="9">
        <f>'IRDA 7.22'!I8</f>
        <v>759</v>
      </c>
      <c r="H16" s="9">
        <f>'IRDA 8.22'!I8</f>
        <v>777</v>
      </c>
      <c r="I16" s="9">
        <f>'IRDA 9.22'!I8</f>
        <v>785</v>
      </c>
      <c r="J16" s="9">
        <f>'IRDA 10.22'!I8</f>
        <v>784</v>
      </c>
      <c r="K16" s="9">
        <f>'IRDA 11.22'!I8</f>
        <v>789</v>
      </c>
      <c r="L16" s="9">
        <f>'IRDA 12.22'!I8</f>
        <v>812</v>
      </c>
      <c r="M16" s="9">
        <f>'IRDA 01.23'!I8</f>
        <v>808</v>
      </c>
      <c r="N16" s="9">
        <f>'IRDA 02.23'!I8</f>
        <v>4205</v>
      </c>
      <c r="O16" s="9">
        <f>'IRDA 03.23'!I8</f>
        <v>822</v>
      </c>
      <c r="P16" s="10">
        <f t="shared" si="0"/>
        <v>12888</v>
      </c>
    </row>
    <row r="17" spans="2:16" ht="15.75" thickBot="1" x14ac:dyDescent="0.3">
      <c r="B17" s="43"/>
      <c r="C17" s="9" t="s">
        <v>23</v>
      </c>
      <c r="D17" s="9">
        <f>'IRDA 4.22'!I14</f>
        <v>2753</v>
      </c>
      <c r="E17" s="9">
        <f>'IRDA 5.22'!I14</f>
        <v>2677</v>
      </c>
      <c r="F17" s="9">
        <f>'IRDA 6.22'!I14</f>
        <v>2651</v>
      </c>
      <c r="G17" s="9">
        <f>'IRDA 7.22'!I14</f>
        <v>2657</v>
      </c>
      <c r="H17" s="9">
        <f>'IRDA 8.22'!I14</f>
        <v>2650</v>
      </c>
      <c r="I17" s="9">
        <f>'IRDA 9.22'!I14</f>
        <v>2634</v>
      </c>
      <c r="J17" s="9">
        <f>'IRDA 10.22'!I14</f>
        <v>2648</v>
      </c>
      <c r="K17" s="9">
        <f>'IRDA 11.22'!I14</f>
        <v>2678</v>
      </c>
      <c r="L17" s="9">
        <f>'IRDA 12.22'!I14</f>
        <v>2723</v>
      </c>
      <c r="M17" s="9">
        <f>'IRDA 01.23'!I14</f>
        <v>2699</v>
      </c>
      <c r="N17" s="9">
        <f>'IRDA 02.23'!I14</f>
        <v>2742</v>
      </c>
      <c r="O17" s="9">
        <f>'IRDA 03.23'!I14</f>
        <v>2763</v>
      </c>
      <c r="P17" s="10">
        <f t="shared" si="0"/>
        <v>32275</v>
      </c>
    </row>
    <row r="18" spans="2:16" ht="15.75" thickBot="1" x14ac:dyDescent="0.3">
      <c r="B18" s="43"/>
      <c r="C18" s="9" t="s">
        <v>24</v>
      </c>
      <c r="D18" s="9">
        <f>'IRDA 4.22'!I20</f>
        <v>2520</v>
      </c>
      <c r="E18" s="9">
        <f>'IRDA 5.22'!I20</f>
        <v>2477</v>
      </c>
      <c r="F18" s="9">
        <f>'IRDA 6.22'!I20</f>
        <v>2429</v>
      </c>
      <c r="G18" s="9">
        <f>'IRDA 7.22'!I20</f>
        <v>2449</v>
      </c>
      <c r="H18" s="9">
        <f>'IRDA 8.22'!I20</f>
        <v>2429</v>
      </c>
      <c r="I18" s="9">
        <f>'IRDA 9.22'!I20</f>
        <v>2448</v>
      </c>
      <c r="J18" s="9">
        <f>'IRDA 10.22'!I20</f>
        <v>2450</v>
      </c>
      <c r="K18" s="9">
        <f>'IRDA 11.22'!I20</f>
        <v>2475</v>
      </c>
      <c r="L18" s="9">
        <f>'IRDA 12.22'!I20</f>
        <v>2510</v>
      </c>
      <c r="M18" s="9">
        <f>'IRDA 01.23'!I20</f>
        <v>2463</v>
      </c>
      <c r="N18" s="9">
        <f>'IRDA 02.23'!I20</f>
        <v>2522</v>
      </c>
      <c r="O18" s="9">
        <f>'IRDA 03.23'!I20</f>
        <v>2549</v>
      </c>
      <c r="P18" s="10">
        <f t="shared" si="0"/>
        <v>29721</v>
      </c>
    </row>
    <row r="19" spans="2:16" ht="15.75" thickBot="1" x14ac:dyDescent="0.3">
      <c r="B19" s="43"/>
      <c r="C19" s="9" t="s">
        <v>25</v>
      </c>
      <c r="D19" s="9">
        <f>'IRDA 4.22'!I26</f>
        <v>4216</v>
      </c>
      <c r="E19" s="9">
        <f>'IRDA 5.22'!I26</f>
        <v>4190</v>
      </c>
      <c r="F19" s="9">
        <f>'IRDA 6.22'!I26</f>
        <v>4186</v>
      </c>
      <c r="G19" s="9">
        <f>'IRDA 7.22'!I26</f>
        <v>4180</v>
      </c>
      <c r="H19" s="9">
        <f>'IRDA 8.22'!I26</f>
        <v>4208</v>
      </c>
      <c r="I19" s="9">
        <f>'IRDA 9.22'!I26</f>
        <v>4194</v>
      </c>
      <c r="J19" s="9">
        <f>'IRDA 10.22'!I26</f>
        <v>4184</v>
      </c>
      <c r="K19" s="9">
        <f>'IRDA 11.22'!I26</f>
        <v>4195</v>
      </c>
      <c r="L19" s="9">
        <f>'IRDA 12.22'!I26</f>
        <v>4214</v>
      </c>
      <c r="M19" s="9">
        <f>'IRDA 01.23'!I26</f>
        <v>4213</v>
      </c>
      <c r="N19" s="9">
        <f>'IRDA 02.23'!I26</f>
        <v>828</v>
      </c>
      <c r="O19" s="9">
        <f>'IRDA 03.23'!I26</f>
        <v>4225</v>
      </c>
      <c r="P19" s="10">
        <f t="shared" si="0"/>
        <v>47033</v>
      </c>
    </row>
    <row r="20" spans="2:16" ht="15.75" thickBot="1" x14ac:dyDescent="0.3">
      <c r="B20" s="44"/>
      <c r="C20" s="21" t="s">
        <v>22</v>
      </c>
      <c r="D20" s="21">
        <f>SUM(D16:D19)</f>
        <v>10294</v>
      </c>
      <c r="E20" s="21">
        <f t="shared" ref="E20" si="25">SUM(E16:E19)</f>
        <v>10122</v>
      </c>
      <c r="F20" s="21">
        <f t="shared" ref="F20" si="26">SUM(F16:F19)</f>
        <v>10030</v>
      </c>
      <c r="G20" s="21">
        <f t="shared" ref="G20" si="27">SUM(G16:G19)</f>
        <v>10045</v>
      </c>
      <c r="H20" s="21">
        <f t="shared" ref="H20" si="28">SUM(H16:H19)</f>
        <v>10064</v>
      </c>
      <c r="I20" s="21">
        <f t="shared" ref="I20" si="29">SUM(I16:I19)</f>
        <v>10061</v>
      </c>
      <c r="J20" s="21">
        <f t="shared" ref="J20" si="30">SUM(J16:J19)</f>
        <v>10066</v>
      </c>
      <c r="K20" s="21">
        <f t="shared" ref="K20" si="31">SUM(K16:K19)</f>
        <v>10137</v>
      </c>
      <c r="L20" s="21">
        <f t="shared" ref="L20" si="32">SUM(L16:L19)</f>
        <v>10259</v>
      </c>
      <c r="M20" s="21">
        <f t="shared" ref="M20" si="33">SUM(M16:M19)</f>
        <v>10183</v>
      </c>
      <c r="N20" s="21">
        <f t="shared" ref="N20" si="34">SUM(N16:N19)</f>
        <v>10297</v>
      </c>
      <c r="O20" s="21">
        <f t="shared" ref="O20" si="35">SUM(O16:O19)</f>
        <v>10359</v>
      </c>
      <c r="P20" s="21">
        <f>SUM(D20:O20)</f>
        <v>121917</v>
      </c>
    </row>
    <row r="21" spans="2:16" ht="15.75" thickBot="1" x14ac:dyDescent="0.3">
      <c r="B21" s="42" t="s">
        <v>40</v>
      </c>
      <c r="C21" s="9" t="s">
        <v>16</v>
      </c>
      <c r="D21" s="9">
        <f>'IRDA 4.22'!I9</f>
        <v>4929</v>
      </c>
      <c r="E21" s="9">
        <f>'IRDA 5.22'!I9</f>
        <v>4936</v>
      </c>
      <c r="F21" s="9">
        <f>'IRDA 6.22'!I9</f>
        <v>4689</v>
      </c>
      <c r="G21" s="9">
        <f>'IRDA 7.22'!I9</f>
        <v>4906</v>
      </c>
      <c r="H21" s="9">
        <f>'IRDA 8.22'!I9</f>
        <v>4961</v>
      </c>
      <c r="I21" s="9">
        <f>'IRDA 9.22'!I9</f>
        <v>5069</v>
      </c>
      <c r="J21" s="9">
        <f>'IRDA 10.22'!I9</f>
        <v>4895</v>
      </c>
      <c r="K21" s="9">
        <f>'IRDA 11.22'!I9</f>
        <v>5230</v>
      </c>
      <c r="L21" s="9">
        <f>'IRDA 12.22'!I9</f>
        <v>5360</v>
      </c>
      <c r="M21" s="9">
        <f>'IRDA 01.23'!I9</f>
        <v>5442</v>
      </c>
      <c r="N21" s="9">
        <f>'IRDA 02.23'!I9</f>
        <v>25991</v>
      </c>
      <c r="O21" s="9">
        <f>'IRDA 03.23'!I9</f>
        <v>5565</v>
      </c>
      <c r="P21" s="10">
        <f t="shared" ref="P21:P29" si="36">SUM(D21:O21)</f>
        <v>81973</v>
      </c>
    </row>
    <row r="22" spans="2:16" ht="15.75" thickBot="1" x14ac:dyDescent="0.3">
      <c r="B22" s="43"/>
      <c r="C22" s="9" t="s">
        <v>23</v>
      </c>
      <c r="D22" s="9">
        <f>'IRDA 4.22'!I15</f>
        <v>17880</v>
      </c>
      <c r="E22" s="9">
        <f>'IRDA 5.22'!I15</f>
        <v>17778</v>
      </c>
      <c r="F22" s="9">
        <f>'IRDA 6.22'!I15</f>
        <v>17113</v>
      </c>
      <c r="G22" s="9">
        <f>'IRDA 7.22'!I15</f>
        <v>17746</v>
      </c>
      <c r="H22" s="9">
        <f>'IRDA 8.22'!I15</f>
        <v>17779</v>
      </c>
      <c r="I22" s="9">
        <f>'IRDA 9.22'!I15</f>
        <v>17982</v>
      </c>
      <c r="J22" s="9">
        <f>'IRDA 10.22'!I15</f>
        <v>17922</v>
      </c>
      <c r="K22" s="9">
        <f>'IRDA 11.22'!I15</f>
        <v>18621</v>
      </c>
      <c r="L22" s="9">
        <f>'IRDA 12.22'!I15</f>
        <v>18933</v>
      </c>
      <c r="M22" s="9">
        <f>'IRDA 01.23'!I15</f>
        <v>19140</v>
      </c>
      <c r="N22" s="9">
        <f>'IRDA 02.23'!I15</f>
        <v>19370</v>
      </c>
      <c r="O22" s="9">
        <f>'IRDA 03.23'!I15</f>
        <v>19815</v>
      </c>
      <c r="P22" s="10">
        <f t="shared" si="36"/>
        <v>220079</v>
      </c>
    </row>
    <row r="23" spans="2:16" ht="15.75" thickBot="1" x14ac:dyDescent="0.3">
      <c r="B23" s="43"/>
      <c r="C23" s="9" t="s">
        <v>24</v>
      </c>
      <c r="D23" s="9">
        <f>'IRDA 4.22'!I21</f>
        <v>14179</v>
      </c>
      <c r="E23" s="9">
        <f>'IRDA 5.22'!I21</f>
        <v>13906</v>
      </c>
      <c r="F23" s="9">
        <f>'IRDA 6.22'!I21</f>
        <v>12949</v>
      </c>
      <c r="G23" s="9">
        <f>'IRDA 7.22'!I21</f>
        <v>13699</v>
      </c>
      <c r="H23" s="9">
        <f>'IRDA 8.22'!I21</f>
        <v>13605</v>
      </c>
      <c r="I23" s="9">
        <f>'IRDA 9.22'!I21</f>
        <v>13782</v>
      </c>
      <c r="J23" s="9">
        <f>'IRDA 10.22'!I21</f>
        <v>13234</v>
      </c>
      <c r="K23" s="9">
        <f>'IRDA 11.22'!I21</f>
        <v>13995</v>
      </c>
      <c r="L23" s="9">
        <f>'IRDA 12.22'!I21</f>
        <v>14341</v>
      </c>
      <c r="M23" s="9">
        <f>'IRDA 01.23'!I21</f>
        <v>14467</v>
      </c>
      <c r="N23" s="9">
        <f>'IRDA 02.23'!I21</f>
        <v>14443</v>
      </c>
      <c r="O23" s="9">
        <f>'IRDA 03.23'!I21</f>
        <v>14892</v>
      </c>
      <c r="P23" s="10">
        <f t="shared" si="36"/>
        <v>167492</v>
      </c>
    </row>
    <row r="24" spans="2:16" ht="15.75" thickBot="1" x14ac:dyDescent="0.3">
      <c r="B24" s="43"/>
      <c r="C24" s="9" t="s">
        <v>25</v>
      </c>
      <c r="D24" s="9">
        <f>'IRDA 4.22'!I27</f>
        <v>24697</v>
      </c>
      <c r="E24" s="9">
        <f>'IRDA 5.22'!I27</f>
        <v>24718</v>
      </c>
      <c r="F24" s="9">
        <f>'IRDA 6.22'!I27</f>
        <v>24376</v>
      </c>
      <c r="G24" s="9">
        <f>'IRDA 7.22'!I27</f>
        <v>24640</v>
      </c>
      <c r="H24" s="9">
        <f>'IRDA 8.22'!I27</f>
        <v>24807</v>
      </c>
      <c r="I24" s="9">
        <f>'IRDA 9.22'!I27</f>
        <v>25095</v>
      </c>
      <c r="J24" s="9">
        <f>'IRDA 10.22'!I27</f>
        <v>24870</v>
      </c>
      <c r="K24" s="9">
        <f>'IRDA 11.22'!I27</f>
        <v>25398</v>
      </c>
      <c r="L24" s="9">
        <f>'IRDA 12.22'!I27</f>
        <v>25769</v>
      </c>
      <c r="M24" s="9">
        <f>'IRDA 01.23'!I27</f>
        <v>25881</v>
      </c>
      <c r="N24" s="9">
        <f>'IRDA 02.23'!I27</f>
        <v>5520</v>
      </c>
      <c r="O24" s="9">
        <f>'IRDA 03.23'!I27</f>
        <v>26162</v>
      </c>
      <c r="P24" s="10">
        <f t="shared" si="36"/>
        <v>281933</v>
      </c>
    </row>
    <row r="25" spans="2:16" ht="15.75" thickBot="1" x14ac:dyDescent="0.3">
      <c r="B25" s="44"/>
      <c r="C25" s="21" t="s">
        <v>22</v>
      </c>
      <c r="D25" s="21">
        <f t="shared" ref="D25" si="37">SUM(D21:D24)</f>
        <v>61685</v>
      </c>
      <c r="E25" s="21">
        <f t="shared" ref="E25" si="38">SUM(E21:E24)</f>
        <v>61338</v>
      </c>
      <c r="F25" s="21">
        <f t="shared" ref="F25" si="39">SUM(F21:F24)</f>
        <v>59127</v>
      </c>
      <c r="G25" s="21">
        <f t="shared" ref="G25" si="40">SUM(G21:G24)</f>
        <v>60991</v>
      </c>
      <c r="H25" s="21">
        <f t="shared" ref="H25" si="41">SUM(H21:H24)</f>
        <v>61152</v>
      </c>
      <c r="I25" s="21">
        <f t="shared" ref="I25" si="42">SUM(I21:I24)</f>
        <v>61928</v>
      </c>
      <c r="J25" s="21">
        <f t="shared" ref="J25" si="43">SUM(J21:J24)</f>
        <v>60921</v>
      </c>
      <c r="K25" s="21">
        <f t="shared" ref="K25" si="44">SUM(K21:K24)</f>
        <v>63244</v>
      </c>
      <c r="L25" s="21">
        <f t="shared" ref="L25" si="45">SUM(L21:L24)</f>
        <v>64403</v>
      </c>
      <c r="M25" s="21">
        <f t="shared" ref="M25" si="46">SUM(M21:M24)</f>
        <v>64930</v>
      </c>
      <c r="N25" s="21">
        <f t="shared" ref="N25" si="47">SUM(N21:N24)</f>
        <v>65324</v>
      </c>
      <c r="O25" s="21">
        <f t="shared" ref="O25" si="48">SUM(O21:O24)</f>
        <v>66434</v>
      </c>
      <c r="P25" s="21">
        <f>SUM(D25:O25)</f>
        <v>751477</v>
      </c>
    </row>
    <row r="26" spans="2:16" ht="15.75" thickBot="1" x14ac:dyDescent="0.3">
      <c r="B26" s="42" t="s">
        <v>41</v>
      </c>
      <c r="C26" s="9" t="s">
        <v>16</v>
      </c>
      <c r="D26" s="9">
        <f>'IRDA 4.22'!I10</f>
        <v>118</v>
      </c>
      <c r="E26" s="9">
        <f>'IRDA 5.22'!I10</f>
        <v>110</v>
      </c>
      <c r="F26" s="9">
        <f>'IRDA 6.22'!I10</f>
        <v>111</v>
      </c>
      <c r="G26" s="9">
        <f>'IRDA 7.22'!I10</f>
        <v>112</v>
      </c>
      <c r="H26" s="9">
        <f>'IRDA 8.22'!I10</f>
        <v>115</v>
      </c>
      <c r="I26" s="9">
        <f>'IRDA 9.22'!I10</f>
        <v>114</v>
      </c>
      <c r="J26" s="9">
        <f>'IRDA 10.22'!I10</f>
        <v>113</v>
      </c>
      <c r="K26" s="9">
        <f>'IRDA 11.22'!I10</f>
        <v>116</v>
      </c>
      <c r="L26" s="9">
        <f>'IRDA 12.22'!I10</f>
        <v>131</v>
      </c>
      <c r="M26" s="9">
        <f>'IRDA 01.23'!I10</f>
        <v>133</v>
      </c>
      <c r="N26" s="9">
        <f>'IRDA 02.23'!I10</f>
        <v>8069</v>
      </c>
      <c r="O26" s="9">
        <f>'IRDA 03.23'!I10</f>
        <v>130</v>
      </c>
      <c r="P26" s="10">
        <f t="shared" si="36"/>
        <v>9372</v>
      </c>
    </row>
    <row r="27" spans="2:16" ht="15.75" thickBot="1" x14ac:dyDescent="0.3">
      <c r="B27" s="43"/>
      <c r="C27" s="9" t="s">
        <v>23</v>
      </c>
      <c r="D27" s="9">
        <f>'IRDA 4.22'!I16</f>
        <v>1053</v>
      </c>
      <c r="E27" s="9">
        <f>'IRDA 5.22'!I16</f>
        <v>995</v>
      </c>
      <c r="F27" s="9">
        <f>'IRDA 6.22'!I16</f>
        <v>992</v>
      </c>
      <c r="G27" s="9">
        <f>'IRDA 7.22'!I16</f>
        <v>999</v>
      </c>
      <c r="H27" s="9">
        <f>'IRDA 8.22'!I16</f>
        <v>971</v>
      </c>
      <c r="I27" s="9">
        <f>'IRDA 9.22'!I16</f>
        <v>1067</v>
      </c>
      <c r="J27" s="9">
        <f>'IRDA 10.22'!I16</f>
        <v>1035</v>
      </c>
      <c r="K27" s="9">
        <f>'IRDA 11.22'!I16</f>
        <v>1078</v>
      </c>
      <c r="L27" s="9">
        <f>'IRDA 12.22'!I16</f>
        <v>1082</v>
      </c>
      <c r="M27" s="9">
        <f>'IRDA 01.23'!I16</f>
        <v>1017</v>
      </c>
      <c r="N27" s="9">
        <f>'IRDA 02.23'!I16</f>
        <v>1079</v>
      </c>
      <c r="O27" s="9">
        <f>'IRDA 03.23'!I16</f>
        <v>1108</v>
      </c>
      <c r="P27" s="10">
        <f t="shared" si="36"/>
        <v>12476</v>
      </c>
    </row>
    <row r="28" spans="2:16" ht="15.75" thickBot="1" x14ac:dyDescent="0.3">
      <c r="B28" s="43"/>
      <c r="C28" s="9" t="s">
        <v>24</v>
      </c>
      <c r="D28" s="9">
        <f>'IRDA 4.22'!I22</f>
        <v>499</v>
      </c>
      <c r="E28" s="9">
        <f>'IRDA 5.22'!I22</f>
        <v>293</v>
      </c>
      <c r="F28" s="9">
        <f>'IRDA 6.22'!I22</f>
        <v>448</v>
      </c>
      <c r="G28" s="9">
        <f>'IRDA 7.22'!I22</f>
        <v>431</v>
      </c>
      <c r="H28" s="9">
        <f>'IRDA 8.22'!I22</f>
        <v>457</v>
      </c>
      <c r="I28" s="9">
        <f>'IRDA 9.22'!I22</f>
        <v>476</v>
      </c>
      <c r="J28" s="9">
        <f>'IRDA 10.22'!I22</f>
        <v>471</v>
      </c>
      <c r="K28" s="9">
        <f>'IRDA 11.22'!I22</f>
        <v>517</v>
      </c>
      <c r="L28" s="9">
        <f>'IRDA 12.22'!I22</f>
        <v>570</v>
      </c>
      <c r="M28" s="9">
        <f>'IRDA 01.23'!I22</f>
        <v>504</v>
      </c>
      <c r="N28" s="9">
        <f>'IRDA 02.23'!I22</f>
        <v>547</v>
      </c>
      <c r="O28" s="9">
        <f>'IRDA 03.23'!I22</f>
        <v>604</v>
      </c>
      <c r="P28" s="10">
        <f t="shared" si="36"/>
        <v>5817</v>
      </c>
    </row>
    <row r="29" spans="2:16" ht="15.75" thickBot="1" x14ac:dyDescent="0.3">
      <c r="B29" s="43"/>
      <c r="C29" s="9" t="s">
        <v>25</v>
      </c>
      <c r="D29" s="9">
        <f>'IRDA 4.22'!I28</f>
        <v>8036</v>
      </c>
      <c r="E29" s="9">
        <f>'IRDA 5.22'!I28</f>
        <v>7787</v>
      </c>
      <c r="F29" s="9">
        <f>'IRDA 6.22'!I28</f>
        <v>7903</v>
      </c>
      <c r="G29" s="9">
        <f>'IRDA 7.22'!I28</f>
        <v>7844</v>
      </c>
      <c r="H29" s="9">
        <f>'IRDA 8.22'!I28</f>
        <v>7847</v>
      </c>
      <c r="I29" s="9">
        <f>'IRDA 9.22'!I28</f>
        <v>7932</v>
      </c>
      <c r="J29" s="9">
        <f>'IRDA 10.22'!I28</f>
        <v>7924</v>
      </c>
      <c r="K29" s="9">
        <f>'IRDA 11.22'!I28</f>
        <v>8012</v>
      </c>
      <c r="L29" s="9">
        <f>'IRDA 12.22'!I28</f>
        <v>8120</v>
      </c>
      <c r="M29" s="9">
        <f>'IRDA 01.23'!I28</f>
        <v>8067</v>
      </c>
      <c r="N29" s="9">
        <f>'IRDA 02.23'!I28</f>
        <v>132</v>
      </c>
      <c r="O29" s="9">
        <f>'IRDA 03.23'!I28</f>
        <v>8130</v>
      </c>
      <c r="P29" s="10">
        <f t="shared" si="36"/>
        <v>87734</v>
      </c>
    </row>
    <row r="30" spans="2:16" ht="15.75" thickBot="1" x14ac:dyDescent="0.3">
      <c r="B30" s="44"/>
      <c r="C30" s="21" t="s">
        <v>22</v>
      </c>
      <c r="D30" s="21">
        <f t="shared" ref="D30" si="49">SUM(D26:D29)</f>
        <v>9706</v>
      </c>
      <c r="E30" s="21">
        <f t="shared" ref="E30" si="50">SUM(E26:E29)</f>
        <v>9185</v>
      </c>
      <c r="F30" s="21">
        <f t="shared" ref="F30" si="51">SUM(F26:F29)</f>
        <v>9454</v>
      </c>
      <c r="G30" s="21">
        <f t="shared" ref="G30" si="52">SUM(G26:G29)</f>
        <v>9386</v>
      </c>
      <c r="H30" s="21">
        <f t="shared" ref="H30" si="53">SUM(H26:H29)</f>
        <v>9390</v>
      </c>
      <c r="I30" s="21">
        <f t="shared" ref="I30" si="54">SUM(I26:I29)</f>
        <v>9589</v>
      </c>
      <c r="J30" s="21">
        <f t="shared" ref="J30" si="55">SUM(J26:J29)</f>
        <v>9543</v>
      </c>
      <c r="K30" s="21">
        <f t="shared" ref="K30" si="56">SUM(K26:K29)</f>
        <v>9723</v>
      </c>
      <c r="L30" s="21">
        <f t="shared" ref="L30" si="57">SUM(L26:L29)</f>
        <v>9903</v>
      </c>
      <c r="M30" s="21">
        <f t="shared" ref="M30" si="58">SUM(M26:M29)</f>
        <v>9721</v>
      </c>
      <c r="N30" s="21">
        <f t="shared" ref="N30" si="59">SUM(N26:N29)</f>
        <v>9827</v>
      </c>
      <c r="O30" s="21">
        <f t="shared" ref="O30" si="60">SUM(O26:O29)</f>
        <v>9972</v>
      </c>
      <c r="P30" s="21">
        <f>SUM(D30:O30)</f>
        <v>115399</v>
      </c>
    </row>
  </sheetData>
  <mergeCells count="5">
    <mergeCell ref="B11:B15"/>
    <mergeCell ref="B16:B20"/>
    <mergeCell ref="B21:B25"/>
    <mergeCell ref="B26:B30"/>
    <mergeCell ref="B6:B10"/>
  </mergeCells>
  <phoneticPr fontId="1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7844-98F6-4A98-9233-8188172D1457}">
  <sheetPr>
    <tabColor rgb="FFFF0000"/>
  </sheetPr>
  <dimension ref="A4:P30"/>
  <sheetViews>
    <sheetView topLeftCell="B10" workbookViewId="0">
      <selection activeCell="P30" activeCellId="4" sqref="P10 P15 P20 P25 P30"/>
    </sheetView>
  </sheetViews>
  <sheetFormatPr defaultRowHeight="15" x14ac:dyDescent="0.25"/>
  <cols>
    <col min="2" max="2" width="20.42578125" customWidth="1"/>
    <col min="3" max="3" width="13.28515625" style="2" bestFit="1" customWidth="1"/>
    <col min="4" max="15" width="14.28515625" style="2" customWidth="1"/>
    <col min="16" max="16" width="10.7109375" style="2" bestFit="1" customWidth="1"/>
    <col min="17" max="16384" width="9.140625" style="2"/>
  </cols>
  <sheetData>
    <row r="4" spans="1:16" ht="15.75" thickBot="1" x14ac:dyDescent="0.3"/>
    <row r="5" spans="1:16" s="8" customFormat="1" ht="15.75" thickBot="1" x14ac:dyDescent="0.3">
      <c r="A5"/>
      <c r="B5" s="23" t="s">
        <v>5</v>
      </c>
      <c r="C5" s="23" t="s">
        <v>43</v>
      </c>
      <c r="D5" s="24">
        <v>44652</v>
      </c>
      <c r="E5" s="24">
        <v>44682</v>
      </c>
      <c r="F5" s="24">
        <v>44713</v>
      </c>
      <c r="G5" s="24">
        <v>44743</v>
      </c>
      <c r="H5" s="24">
        <v>44774</v>
      </c>
      <c r="I5" s="24">
        <v>44805</v>
      </c>
      <c r="J5" s="24">
        <v>44835</v>
      </c>
      <c r="K5" s="24">
        <v>44866</v>
      </c>
      <c r="L5" s="24">
        <v>44896</v>
      </c>
      <c r="M5" s="24">
        <v>44927</v>
      </c>
      <c r="N5" s="24">
        <v>44958</v>
      </c>
      <c r="O5" s="25">
        <v>44986</v>
      </c>
      <c r="P5" s="25" t="s">
        <v>44</v>
      </c>
    </row>
    <row r="6" spans="1:16" ht="15.75" thickBot="1" x14ac:dyDescent="0.3">
      <c r="B6" s="42" t="s">
        <v>38</v>
      </c>
      <c r="C6" s="9" t="s">
        <v>16</v>
      </c>
      <c r="D6" s="26">
        <f>'IRDA 4.22'!L6</f>
        <v>0.96461219446291357</v>
      </c>
      <c r="E6" s="26">
        <f>'IRDA 5.22'!L6</f>
        <v>0.96300289634468617</v>
      </c>
      <c r="F6" s="26">
        <f>'IRDA 6.22'!L6</f>
        <v>0.96129059407726247</v>
      </c>
      <c r="G6" s="26">
        <f>'IRDA 7.22'!L6</f>
        <v>0.95935487930202801</v>
      </c>
      <c r="H6" s="26">
        <f>'IRDA 8.22'!L6</f>
        <v>0.95923211273492659</v>
      </c>
      <c r="I6" s="26">
        <f>'IRDA 9.22'!L6</f>
        <v>0.96447515520563265</v>
      </c>
      <c r="J6" s="26">
        <f>'IRDA 10.22'!L6</f>
        <v>0.96637774546703659</v>
      </c>
      <c r="K6" s="26">
        <f>'IRDA 11.22'!L6</f>
        <v>0.98026735875095261</v>
      </c>
      <c r="L6" s="26">
        <f>'IRDA 12.22'!L6</f>
        <v>0.98917886138483702</v>
      </c>
      <c r="M6" s="26">
        <f>'IRDA 01.23'!L6</f>
        <v>0.99034984356588518</v>
      </c>
      <c r="N6" s="26">
        <f>'IRDA 02.23'!L6</f>
        <v>0.9898623036735501</v>
      </c>
      <c r="O6" s="26">
        <f>'IRDA 03.23'!L6</f>
        <v>0.99222206937661916</v>
      </c>
      <c r="P6" s="30">
        <f>AVERAGE(D6:O6)</f>
        <v>0.97335216786219425</v>
      </c>
    </row>
    <row r="7" spans="1:16" ht="15.75" thickBot="1" x14ac:dyDescent="0.3">
      <c r="B7" s="43"/>
      <c r="C7" s="9" t="s">
        <v>23</v>
      </c>
      <c r="D7" s="26">
        <f>'IRDA 4.22'!L12</f>
        <v>0.9506277535122053</v>
      </c>
      <c r="E7" s="26">
        <f>'IRDA 5.22'!L12</f>
        <v>0.94604852793824878</v>
      </c>
      <c r="F7" s="26">
        <f>'IRDA 6.22'!L12</f>
        <v>0.94290249993447828</v>
      </c>
      <c r="G7" s="26">
        <f>'IRDA 7.22'!L12</f>
        <v>0.91194069110519194</v>
      </c>
      <c r="H7" s="26">
        <f>'IRDA 8.22'!L12</f>
        <v>0.91113134507777949</v>
      </c>
      <c r="I7" s="26">
        <f>'IRDA 9.22'!L12</f>
        <v>0.91721454256884549</v>
      </c>
      <c r="J7" s="26">
        <f>'IRDA 10.22'!L12</f>
        <v>0.92403313332998083</v>
      </c>
      <c r="K7" s="26">
        <f>'IRDA 11.22'!L12</f>
        <v>0.92937073367610157</v>
      </c>
      <c r="L7" s="26">
        <f>'IRDA 12.22'!L12</f>
        <v>0.93915933563080478</v>
      </c>
      <c r="M7" s="26">
        <f>'IRDA 01.23'!L12</f>
        <v>0.94610591330883997</v>
      </c>
      <c r="N7" s="26">
        <f>'IRDA 02.23'!L12</f>
        <v>0.94752185329412975</v>
      </c>
      <c r="O7" s="26">
        <f>'IRDA 03.23'!L12</f>
        <v>0.95372123681687437</v>
      </c>
      <c r="P7" s="30">
        <f t="shared" ref="P7:P9" si="0">AVERAGE(D7:O7)</f>
        <v>0.9349814638494568</v>
      </c>
    </row>
    <row r="8" spans="1:16" ht="15.75" thickBot="1" x14ac:dyDescent="0.3">
      <c r="B8" s="43"/>
      <c r="C8" s="9" t="s">
        <v>24</v>
      </c>
      <c r="D8" s="26">
        <f>'IRDA 4.22'!L18</f>
        <v>0.91194486891097581</v>
      </c>
      <c r="E8" s="26">
        <f>'IRDA 5.22'!L18</f>
        <v>0.9060031962703029</v>
      </c>
      <c r="F8" s="26">
        <f>'IRDA 6.22'!L18</f>
        <v>0.90239802898482058</v>
      </c>
      <c r="G8" s="26">
        <f>'IRDA 7.22'!L18</f>
        <v>0.90479383840614092</v>
      </c>
      <c r="H8" s="26">
        <f>'IRDA 8.22'!L18</f>
        <v>0.90225458700886796</v>
      </c>
      <c r="I8" s="26">
        <f>'IRDA 9.22'!L18</f>
        <v>0.90483265778807176</v>
      </c>
      <c r="J8" s="26">
        <f>'IRDA 10.22'!L18</f>
        <v>0.90411341357488517</v>
      </c>
      <c r="K8" s="26">
        <f>'IRDA 11.22'!L18</f>
        <v>0.91055687194329638</v>
      </c>
      <c r="L8" s="26">
        <f>'IRDA 12.22'!L18</f>
        <v>0.91337053212416641</v>
      </c>
      <c r="M8" s="26">
        <f>'IRDA 01.23'!L18</f>
        <v>0.92159613792304151</v>
      </c>
      <c r="N8" s="26">
        <f>'IRDA 02.23'!L18</f>
        <v>0.92167471926224986</v>
      </c>
      <c r="O8" s="26">
        <f>'IRDA 03.23'!L18</f>
        <v>0.93184563503681295</v>
      </c>
      <c r="P8" s="30">
        <f t="shared" si="0"/>
        <v>0.91128204060280249</v>
      </c>
    </row>
    <row r="9" spans="1:16" ht="15.75" thickBot="1" x14ac:dyDescent="0.3">
      <c r="B9" s="43"/>
      <c r="C9" s="9" t="s">
        <v>25</v>
      </c>
      <c r="D9" s="26">
        <f>'IRDA 4.22'!L24</f>
        <v>0.9781071867861536</v>
      </c>
      <c r="E9" s="26">
        <f>'IRDA 5.22'!L24</f>
        <v>0.97617629583125465</v>
      </c>
      <c r="F9" s="26">
        <f>'IRDA 6.22'!L24</f>
        <v>0.97587324878594139</v>
      </c>
      <c r="G9" s="26">
        <f>'IRDA 7.22'!L24</f>
        <v>0.97439557890028494</v>
      </c>
      <c r="H9" s="26">
        <f>'IRDA 8.22'!L24</f>
        <v>0.97288879588489785</v>
      </c>
      <c r="I9" s="26">
        <f>'IRDA 9.22'!L24</f>
        <v>0.97442333173773998</v>
      </c>
      <c r="J9" s="26">
        <f>'IRDA 10.22'!L24</f>
        <v>0.97600280234987558</v>
      </c>
      <c r="K9" s="26">
        <f>'IRDA 11.22'!L24</f>
        <v>0.98163193803785143</v>
      </c>
      <c r="L9" s="26">
        <f>'IRDA 12.22'!L24</f>
        <v>0.98594660634295295</v>
      </c>
      <c r="M9" s="26">
        <f>'IRDA 01.23'!L24</f>
        <v>0.98814458852946785</v>
      </c>
      <c r="N9" s="26">
        <f>'IRDA 02.23'!L24</f>
        <v>0.99008594866122868</v>
      </c>
      <c r="O9" s="26">
        <f>'IRDA 03.23'!L24</f>
        <v>0.99152949365362864</v>
      </c>
      <c r="P9" s="30">
        <f t="shared" si="0"/>
        <v>0.98043381795843965</v>
      </c>
    </row>
    <row r="10" spans="1:16" s="22" customFormat="1" ht="15.75" thickBot="1" x14ac:dyDescent="0.3">
      <c r="A10"/>
      <c r="B10" s="44"/>
      <c r="C10" s="21" t="s">
        <v>22</v>
      </c>
      <c r="D10" s="45">
        <f>AVERAGE(D6:D9)</f>
        <v>0.9513230009180621</v>
      </c>
      <c r="E10" s="45">
        <f t="shared" ref="E10:P10" si="1">AVERAGE(E6:E9)</f>
        <v>0.9478077290961231</v>
      </c>
      <c r="F10" s="45">
        <f t="shared" si="1"/>
        <v>0.94561609294562565</v>
      </c>
      <c r="G10" s="45">
        <f t="shared" si="1"/>
        <v>0.93762124692841142</v>
      </c>
      <c r="H10" s="45">
        <f t="shared" si="1"/>
        <v>0.93637671017661794</v>
      </c>
      <c r="I10" s="45">
        <f t="shared" si="1"/>
        <v>0.9402364218250725</v>
      </c>
      <c r="J10" s="45">
        <f t="shared" si="1"/>
        <v>0.9426317736804446</v>
      </c>
      <c r="K10" s="45">
        <f t="shared" si="1"/>
        <v>0.95045672560205052</v>
      </c>
      <c r="L10" s="45">
        <f t="shared" si="1"/>
        <v>0.95691383387069029</v>
      </c>
      <c r="M10" s="45">
        <f t="shared" si="1"/>
        <v>0.96154912083180866</v>
      </c>
      <c r="N10" s="45">
        <f t="shared" si="1"/>
        <v>0.9622862062227896</v>
      </c>
      <c r="O10" s="45">
        <f t="shared" si="1"/>
        <v>0.96732960872098372</v>
      </c>
      <c r="P10" s="45">
        <f t="shared" si="1"/>
        <v>0.95001237256822335</v>
      </c>
    </row>
    <row r="11" spans="1:16" ht="15.75" customHeight="1" thickBot="1" x14ac:dyDescent="0.3">
      <c r="B11" s="42" t="s">
        <v>42</v>
      </c>
      <c r="C11" s="9" t="s">
        <v>16</v>
      </c>
      <c r="D11" s="26">
        <f>'IRDA 4.22'!L7</f>
        <v>0.93818651055927993</v>
      </c>
      <c r="E11" s="26">
        <f>'IRDA 5.22'!L7</f>
        <v>0.93319604355830132</v>
      </c>
      <c r="F11" s="26">
        <f>'IRDA 6.22'!L7</f>
        <v>0.93229538194336758</v>
      </c>
      <c r="G11" s="26">
        <f>'IRDA 7.22'!L7</f>
        <v>0.9310259656056068</v>
      </c>
      <c r="H11" s="26">
        <f>'IRDA 8.22'!L7</f>
        <v>0.93276820541171412</v>
      </c>
      <c r="I11" s="26">
        <f>'IRDA 9.22'!L7</f>
        <v>0.93970893970893976</v>
      </c>
      <c r="J11" s="26">
        <f>'IRDA 10.22'!L7</f>
        <v>0.94031210152407552</v>
      </c>
      <c r="K11" s="26">
        <f>'IRDA 11.22'!L7</f>
        <v>0.96682777460898806</v>
      </c>
      <c r="L11" s="26">
        <f>'IRDA 12.22'!L7</f>
        <v>0.9768300673059741</v>
      </c>
      <c r="M11" s="26">
        <f>'IRDA 01.23'!L7</f>
        <v>0.9825355948258</v>
      </c>
      <c r="N11" s="26">
        <f>'IRDA 02.23'!L7</f>
        <v>0.98548456753770475</v>
      </c>
      <c r="O11" s="26">
        <f>'IRDA 03.23'!L7</f>
        <v>0.98533844488016153</v>
      </c>
      <c r="P11" s="30">
        <f>AVERAGE(D11:O11)</f>
        <v>0.95370913312249284</v>
      </c>
    </row>
    <row r="12" spans="1:16" ht="15.75" thickBot="1" x14ac:dyDescent="0.3">
      <c r="B12" s="43"/>
      <c r="C12" s="9" t="s">
        <v>23</v>
      </c>
      <c r="D12" s="26">
        <f>'IRDA 4.22'!L13</f>
        <v>0.94317859889109235</v>
      </c>
      <c r="E12" s="26">
        <f>'IRDA 5.22'!L13</f>
        <v>0.9377856759764015</v>
      </c>
      <c r="F12" s="26">
        <f>'IRDA 6.22'!L13</f>
        <v>0.93189653802767669</v>
      </c>
      <c r="G12" s="26">
        <f>'IRDA 7.22'!L13</f>
        <v>0.90644068316315585</v>
      </c>
      <c r="H12" s="26">
        <f>'IRDA 8.22'!L13</f>
        <v>0.90770157631035087</v>
      </c>
      <c r="I12" s="26">
        <f>'IRDA 9.22'!L13</f>
        <v>0.91622106083181432</v>
      </c>
      <c r="J12" s="26">
        <f>'IRDA 10.22'!L13</f>
        <v>0.92147325570953931</v>
      </c>
      <c r="K12" s="26">
        <f>'IRDA 11.22'!L13</f>
        <v>0.93161387384837679</v>
      </c>
      <c r="L12" s="26">
        <f>'IRDA 12.22'!L13</f>
        <v>0.93804456638611844</v>
      </c>
      <c r="M12" s="26">
        <f>'IRDA 01.23'!L13</f>
        <v>0.94822168419348429</v>
      </c>
      <c r="N12" s="26">
        <f>'IRDA 02.23'!L13</f>
        <v>0.94724685140380249</v>
      </c>
      <c r="O12" s="26">
        <f>'IRDA 03.23'!L13</f>
        <v>0.95335443817416565</v>
      </c>
      <c r="P12" s="30">
        <f t="shared" ref="P12:P14" si="2">AVERAGE(D12:O12)</f>
        <v>0.93193156690966494</v>
      </c>
    </row>
    <row r="13" spans="1:16" ht="15.75" thickBot="1" x14ac:dyDescent="0.3">
      <c r="B13" s="43"/>
      <c r="C13" s="9" t="s">
        <v>24</v>
      </c>
      <c r="D13" s="26">
        <f>'IRDA 4.22'!L19</f>
        <v>0.89263473560744389</v>
      </c>
      <c r="E13" s="26">
        <f>'IRDA 5.22'!L19</f>
        <v>0.88313922236158393</v>
      </c>
      <c r="F13" s="26">
        <f>'IRDA 6.22'!L19</f>
        <v>0.8771871670415532</v>
      </c>
      <c r="G13" s="26">
        <f>'IRDA 7.22'!L19</f>
        <v>0.88080114382148889</v>
      </c>
      <c r="H13" s="26">
        <f>'IRDA 8.22'!L19</f>
        <v>0.87925703791524279</v>
      </c>
      <c r="I13" s="26">
        <f>'IRDA 9.22'!L19</f>
        <v>0.88210589470526468</v>
      </c>
      <c r="J13" s="26">
        <f>'IRDA 10.22'!L19</f>
        <v>0.88320492009419516</v>
      </c>
      <c r="K13" s="26">
        <f>'IRDA 11.22'!L19</f>
        <v>0.89567560193711204</v>
      </c>
      <c r="L13" s="26">
        <f>'IRDA 12.22'!L19</f>
        <v>0.89956892185442394</v>
      </c>
      <c r="M13" s="26">
        <f>'IRDA 01.23'!L19</f>
        <v>0.90806559571619816</v>
      </c>
      <c r="N13" s="26">
        <f>'IRDA 02.23'!L19</f>
        <v>0.90740658903595028</v>
      </c>
      <c r="O13" s="26">
        <f>'IRDA 03.23'!L19</f>
        <v>0.91690051991559529</v>
      </c>
      <c r="P13" s="30">
        <f t="shared" si="2"/>
        <v>0.89216227916717106</v>
      </c>
    </row>
    <row r="14" spans="1:16" ht="15.75" thickBot="1" x14ac:dyDescent="0.3">
      <c r="B14" s="43"/>
      <c r="C14" s="9" t="s">
        <v>25</v>
      </c>
      <c r="D14" s="26">
        <f>'IRDA 4.22'!L25</f>
        <v>0.97155199662838476</v>
      </c>
      <c r="E14" s="26">
        <f>'IRDA 5.22'!L25</f>
        <v>0.96821490286432421</v>
      </c>
      <c r="F14" s="26">
        <f>'IRDA 6.22'!L25</f>
        <v>0.967211786158789</v>
      </c>
      <c r="G14" s="26">
        <f>'IRDA 7.22'!L25</f>
        <v>0.96514892120750972</v>
      </c>
      <c r="H14" s="26">
        <f>'IRDA 8.22'!L25</f>
        <v>0.96422823112827938</v>
      </c>
      <c r="I14" s="26">
        <f>'IRDA 9.22'!L25</f>
        <v>0.96613149890885341</v>
      </c>
      <c r="J14" s="26">
        <f>'IRDA 10.22'!L25</f>
        <v>0.96664291617978171</v>
      </c>
      <c r="K14" s="26">
        <f>'IRDA 11.22'!L25</f>
        <v>0.97587181689427849</v>
      </c>
      <c r="L14" s="26">
        <f>'IRDA 12.22'!L25</f>
        <v>0.98106317934782605</v>
      </c>
      <c r="M14" s="26">
        <f>'IRDA 01.23'!L25</f>
        <v>0.98402982301034458</v>
      </c>
      <c r="N14" s="26">
        <f>'IRDA 02.23'!L25</f>
        <v>0.98252067210075622</v>
      </c>
      <c r="O14" s="26">
        <f>'IRDA 03.23'!L25</f>
        <v>0.98820360082993108</v>
      </c>
      <c r="P14" s="30">
        <f t="shared" si="2"/>
        <v>0.97340161210492138</v>
      </c>
    </row>
    <row r="15" spans="1:16" ht="15.75" thickBot="1" x14ac:dyDescent="0.3">
      <c r="B15" s="44"/>
      <c r="C15" s="21" t="s">
        <v>22</v>
      </c>
      <c r="D15" s="45">
        <f>AVERAGE(D11:D14)</f>
        <v>0.93638796042155015</v>
      </c>
      <c r="E15" s="45">
        <f t="shared" ref="E15" si="3">AVERAGE(E11:E14)</f>
        <v>0.93058396119015274</v>
      </c>
      <c r="F15" s="45">
        <f t="shared" ref="F15" si="4">AVERAGE(F11:F14)</f>
        <v>0.92714771829284659</v>
      </c>
      <c r="G15" s="45">
        <f t="shared" ref="G15" si="5">AVERAGE(G11:G14)</f>
        <v>0.9208541784494404</v>
      </c>
      <c r="H15" s="45">
        <f t="shared" ref="H15" si="6">AVERAGE(H11:H14)</f>
        <v>0.92098876269139685</v>
      </c>
      <c r="I15" s="45">
        <f t="shared" ref="I15" si="7">AVERAGE(I11:I14)</f>
        <v>0.92604184853871807</v>
      </c>
      <c r="J15" s="45">
        <f t="shared" ref="J15" si="8">AVERAGE(J11:J14)</f>
        <v>0.92790829837689792</v>
      </c>
      <c r="K15" s="45">
        <f t="shared" ref="K15" si="9">AVERAGE(K11:K14)</f>
        <v>0.94249726682218882</v>
      </c>
      <c r="L15" s="45">
        <f t="shared" ref="L15" si="10">AVERAGE(L11:L14)</f>
        <v>0.94887668372358569</v>
      </c>
      <c r="M15" s="45">
        <f t="shared" ref="M15" si="11">AVERAGE(M11:M14)</f>
        <v>0.95571317443645687</v>
      </c>
      <c r="N15" s="45">
        <f t="shared" ref="N15" si="12">AVERAGE(N11:N14)</f>
        <v>0.95566467001955346</v>
      </c>
      <c r="O15" s="45">
        <f t="shared" ref="O15:P15" si="13">AVERAGE(O11:O14)</f>
        <v>0.96094925094996331</v>
      </c>
      <c r="P15" s="45">
        <f t="shared" si="13"/>
        <v>0.93780114782606261</v>
      </c>
    </row>
    <row r="16" spans="1:16" ht="15.75" thickBot="1" x14ac:dyDescent="0.3">
      <c r="B16" s="42" t="s">
        <v>39</v>
      </c>
      <c r="C16" s="9" t="s">
        <v>16</v>
      </c>
      <c r="D16" s="26">
        <f>'IRDA 4.22'!L8</f>
        <v>0.95041322314049592</v>
      </c>
      <c r="E16" s="26">
        <f>'IRDA 5.22'!L8</f>
        <v>0.93397358943577435</v>
      </c>
      <c r="F16" s="26">
        <f>'IRDA 6.22'!L8</f>
        <v>0.92382103990326481</v>
      </c>
      <c r="G16" s="26">
        <f>'IRDA 7.22'!L8</f>
        <v>0.91225961538461542</v>
      </c>
      <c r="H16" s="26">
        <f>'IRDA 8.22'!L8</f>
        <v>0.9173553719008265</v>
      </c>
      <c r="I16" s="26">
        <f>'IRDA 9.22'!L8</f>
        <v>0.92352941176470593</v>
      </c>
      <c r="J16" s="26">
        <f>'IRDA 10.22'!L8</f>
        <v>0.91803278688524592</v>
      </c>
      <c r="K16" s="26">
        <f>'IRDA 11.22'!L8</f>
        <v>0.926056338028169</v>
      </c>
      <c r="L16" s="26">
        <f>'IRDA 12.22'!L8</f>
        <v>0.94859813084112155</v>
      </c>
      <c r="M16" s="26">
        <f>'IRDA 01.23'!L8</f>
        <v>0.9428238039673279</v>
      </c>
      <c r="N16" s="26">
        <f>'IRDA 02.23'!L8</f>
        <v>0.96422838798440724</v>
      </c>
      <c r="O16" s="26">
        <f>'IRDA 03.23'!L8</f>
        <v>0.96028037383177567</v>
      </c>
      <c r="P16" s="30">
        <f>AVERAGE(D16:O16)</f>
        <v>0.93511433942231081</v>
      </c>
    </row>
    <row r="17" spans="2:16" ht="15.75" thickBot="1" x14ac:dyDescent="0.3">
      <c r="B17" s="43"/>
      <c r="C17" s="9" t="s">
        <v>23</v>
      </c>
      <c r="D17" s="26">
        <f>'IRDA 4.22'!L14</f>
        <v>0.95656706045865181</v>
      </c>
      <c r="E17" s="26">
        <f>'IRDA 5.22'!L14</f>
        <v>0.93798177995795373</v>
      </c>
      <c r="F17" s="26">
        <f>'IRDA 6.22'!L14</f>
        <v>0.92887175893482832</v>
      </c>
      <c r="G17" s="26">
        <f>'IRDA 7.22'!L14</f>
        <v>0.92675270317404956</v>
      </c>
      <c r="H17" s="26">
        <f>'IRDA 8.22'!L14</f>
        <v>0.92366678285116766</v>
      </c>
      <c r="I17" s="26">
        <f>'IRDA 9.22'!L14</f>
        <v>0.92033542976939209</v>
      </c>
      <c r="J17" s="26">
        <f>'IRDA 10.22'!L14</f>
        <v>0.92847124824684435</v>
      </c>
      <c r="K17" s="26">
        <f>'IRDA 11.22'!L14</f>
        <v>0.9376750700280112</v>
      </c>
      <c r="L17" s="26">
        <f>'IRDA 12.22'!L14</f>
        <v>0.94944211994421202</v>
      </c>
      <c r="M17" s="26">
        <f>'IRDA 01.23'!L14</f>
        <v>0.94535901926444832</v>
      </c>
      <c r="N17" s="26">
        <f>'IRDA 02.23'!L14</f>
        <v>0.95540069686411144</v>
      </c>
      <c r="O17" s="26">
        <f>'IRDA 03.23'!L14</f>
        <v>0.95210199862164024</v>
      </c>
      <c r="P17" s="30">
        <f t="shared" ref="P17:P19" si="14">AVERAGE(D17:O17)</f>
        <v>0.93855213900960921</v>
      </c>
    </row>
    <row r="18" spans="2:16" ht="15.75" thickBot="1" x14ac:dyDescent="0.3">
      <c r="B18" s="43"/>
      <c r="C18" s="9" t="s">
        <v>24</v>
      </c>
      <c r="D18" s="26">
        <f>'IRDA 4.22'!L20</f>
        <v>0.85889570552147243</v>
      </c>
      <c r="E18" s="26">
        <f>'IRDA 5.22'!L20</f>
        <v>0.84799726121191377</v>
      </c>
      <c r="F18" s="26">
        <f>'IRDA 6.22'!L20</f>
        <v>0.83413461538461542</v>
      </c>
      <c r="G18" s="26">
        <f>'IRDA 7.22'!L20</f>
        <v>0.83469665985003405</v>
      </c>
      <c r="H18" s="26">
        <f>'IRDA 8.22'!L20</f>
        <v>0.82366904035266197</v>
      </c>
      <c r="I18" s="26">
        <f>'IRDA 9.22'!L20</f>
        <v>0.82954930532023041</v>
      </c>
      <c r="J18" s="26">
        <f>'IRDA 10.22'!L20</f>
        <v>0.82630691399662737</v>
      </c>
      <c r="K18" s="26">
        <f>'IRDA 11.22'!L20</f>
        <v>0.82803613248578123</v>
      </c>
      <c r="L18" s="26">
        <f>'IRDA 12.22'!L20</f>
        <v>0.8613589567604667</v>
      </c>
      <c r="M18" s="26">
        <f>'IRDA 01.23'!L20</f>
        <v>0.85491148906629644</v>
      </c>
      <c r="N18" s="26">
        <f>'IRDA 02.23'!L20</f>
        <v>0.87447988904299578</v>
      </c>
      <c r="O18" s="26">
        <f>'IRDA 03.23'!L20</f>
        <v>0.87684898520811838</v>
      </c>
      <c r="P18" s="30">
        <f t="shared" si="14"/>
        <v>0.84590707951676791</v>
      </c>
    </row>
    <row r="19" spans="2:16" ht="15.75" thickBot="1" x14ac:dyDescent="0.3">
      <c r="B19" s="43"/>
      <c r="C19" s="9" t="s">
        <v>25</v>
      </c>
      <c r="D19" s="26">
        <f>'IRDA 4.22'!L26</f>
        <v>0.95427795382526026</v>
      </c>
      <c r="E19" s="26">
        <f>'IRDA 5.22'!L26</f>
        <v>0.94518384840965486</v>
      </c>
      <c r="F19" s="26">
        <f>'IRDA 6.22'!L26</f>
        <v>0.94343024566148304</v>
      </c>
      <c r="G19" s="26">
        <f>'IRDA 7.22'!L26</f>
        <v>0.93932584269662922</v>
      </c>
      <c r="H19" s="26">
        <f>'IRDA 8.22'!L26</f>
        <v>0.94668166479190097</v>
      </c>
      <c r="I19" s="26">
        <f>'IRDA 9.22'!L26</f>
        <v>0.94758246723904205</v>
      </c>
      <c r="J19" s="26">
        <f>'IRDA 10.22'!L26</f>
        <v>0.94383036318520186</v>
      </c>
      <c r="K19" s="26">
        <f>'IRDA 11.22'!L26</f>
        <v>0.94866576209859788</v>
      </c>
      <c r="L19" s="26">
        <f>'IRDA 12.22'!L26</f>
        <v>0.95512239347234817</v>
      </c>
      <c r="M19" s="26">
        <f>'IRDA 01.23'!L26</f>
        <v>0.96187214611872152</v>
      </c>
      <c r="N19" s="26">
        <f>'IRDA 02.23'!L26</f>
        <v>0.96055684454756385</v>
      </c>
      <c r="O19" s="26">
        <f>'IRDA 03.23'!L26</f>
        <v>0.96527301804889198</v>
      </c>
      <c r="P19" s="30">
        <f t="shared" si="14"/>
        <v>0.95098354584127442</v>
      </c>
    </row>
    <row r="20" spans="2:16" ht="15.75" thickBot="1" x14ac:dyDescent="0.3">
      <c r="B20" s="44"/>
      <c r="C20" s="21" t="s">
        <v>22</v>
      </c>
      <c r="D20" s="45">
        <f t="shared" ref="D20" si="15">AVERAGE(D16:D19)</f>
        <v>0.93003848573647008</v>
      </c>
      <c r="E20" s="45">
        <f t="shared" ref="E20" si="16">AVERAGE(E16:E19)</f>
        <v>0.91628411975382407</v>
      </c>
      <c r="F20" s="45">
        <f t="shared" ref="F20" si="17">AVERAGE(F16:F19)</f>
        <v>0.90756441497104789</v>
      </c>
      <c r="G20" s="45">
        <f t="shared" ref="G20" si="18">AVERAGE(G16:G19)</f>
        <v>0.90325870527633212</v>
      </c>
      <c r="H20" s="45">
        <f t="shared" ref="H20" si="19">AVERAGE(H16:H19)</f>
        <v>0.90284321497413922</v>
      </c>
      <c r="I20" s="45">
        <f t="shared" ref="I20" si="20">AVERAGE(I16:I19)</f>
        <v>0.90524915352334268</v>
      </c>
      <c r="J20" s="45">
        <f t="shared" ref="J20" si="21">AVERAGE(J16:J19)</f>
        <v>0.90416032807847979</v>
      </c>
      <c r="K20" s="45">
        <f t="shared" ref="K20" si="22">AVERAGE(K16:K19)</f>
        <v>0.91010832566013988</v>
      </c>
      <c r="L20" s="45">
        <f t="shared" ref="L20" si="23">AVERAGE(L16:L19)</f>
        <v>0.92863040025453714</v>
      </c>
      <c r="M20" s="45">
        <f t="shared" ref="M20" si="24">AVERAGE(M16:M19)</f>
        <v>0.92624161460419852</v>
      </c>
      <c r="N20" s="45">
        <f t="shared" ref="N20" si="25">AVERAGE(N16:N19)</f>
        <v>0.93866645460976961</v>
      </c>
      <c r="O20" s="45">
        <f t="shared" ref="O20" si="26">AVERAGE(O16:O19)</f>
        <v>0.93862609392760654</v>
      </c>
      <c r="P20" s="45">
        <f t="shared" ref="P20" si="27">AVERAGE(P16:P19)</f>
        <v>0.91763927594749051</v>
      </c>
    </row>
    <row r="21" spans="2:16" ht="15.75" thickBot="1" x14ac:dyDescent="0.3">
      <c r="B21" s="42" t="s">
        <v>40</v>
      </c>
      <c r="C21" s="9" t="s">
        <v>16</v>
      </c>
      <c r="D21" s="26">
        <f>'IRDA 4.22'!L9</f>
        <v>0.95412311265969807</v>
      </c>
      <c r="E21" s="26">
        <f>'IRDA 5.22'!L9</f>
        <v>0.94468899521531102</v>
      </c>
      <c r="F21" s="26">
        <f>'IRDA 6.22'!L9</f>
        <v>0.89655831739961755</v>
      </c>
      <c r="G21" s="26">
        <f>'IRDA 7.22'!L9</f>
        <v>0.93358705994291147</v>
      </c>
      <c r="H21" s="26">
        <f>'IRDA 8.22'!L9</f>
        <v>0.93656786860487073</v>
      </c>
      <c r="I21" s="26">
        <f>'IRDA 9.22'!L9</f>
        <v>0.95174615095756665</v>
      </c>
      <c r="J21" s="26">
        <f>'IRDA 10.22'!L9</f>
        <v>0.91205515185392216</v>
      </c>
      <c r="K21" s="26">
        <f>'IRDA 11.22'!L9</f>
        <v>0.96923647146034098</v>
      </c>
      <c r="L21" s="26">
        <f>'IRDA 12.22'!L9</f>
        <v>0.98042802268154383</v>
      </c>
      <c r="M21" s="26">
        <f>'IRDA 01.23'!L9</f>
        <v>0.98622689380210216</v>
      </c>
      <c r="N21" s="26">
        <f>'IRDA 02.23'!L9</f>
        <v>0.98023760135772209</v>
      </c>
      <c r="O21" s="26">
        <f>'IRDA 03.23'!L9</f>
        <v>0.98933333333333329</v>
      </c>
      <c r="P21" s="30">
        <f>AVERAGE(D21:O21)</f>
        <v>0.95289908160574488</v>
      </c>
    </row>
    <row r="22" spans="2:16" ht="15.75" thickBot="1" x14ac:dyDescent="0.3">
      <c r="B22" s="43"/>
      <c r="C22" s="9" t="s">
        <v>23</v>
      </c>
      <c r="D22" s="26">
        <f>'IRDA 4.22'!L15</f>
        <v>0.96232508073196987</v>
      </c>
      <c r="E22" s="26">
        <f>'IRDA 5.22'!L15</f>
        <v>0.94907110826393337</v>
      </c>
      <c r="F22" s="26">
        <f>'IRDA 6.22'!L15</f>
        <v>0.90929861849096705</v>
      </c>
      <c r="G22" s="26">
        <f>'IRDA 7.22'!L15</f>
        <v>0.9301813607296362</v>
      </c>
      <c r="H22" s="26">
        <f>'IRDA 8.22'!L15</f>
        <v>0.9293293607234332</v>
      </c>
      <c r="I22" s="26">
        <f>'IRDA 9.22'!L15</f>
        <v>0.93744135126681261</v>
      </c>
      <c r="J22" s="26">
        <f>'IRDA 10.22'!L15</f>
        <v>0.92082412783229717</v>
      </c>
      <c r="K22" s="26">
        <f>'IRDA 11.22'!L15</f>
        <v>0.94609287674016873</v>
      </c>
      <c r="L22" s="26">
        <f>'IRDA 12.22'!L15</f>
        <v>0.95217260108630053</v>
      </c>
      <c r="M22" s="26">
        <f>'IRDA 01.23'!L15</f>
        <v>0.95704785239261958</v>
      </c>
      <c r="N22" s="26">
        <f>'IRDA 02.23'!L15</f>
        <v>0.95782030361469617</v>
      </c>
      <c r="O22" s="26">
        <f>'IRDA 03.23'!L15</f>
        <v>0.96423357664233578</v>
      </c>
      <c r="P22" s="30">
        <f t="shared" ref="P22:P24" si="28">AVERAGE(D22:O22)</f>
        <v>0.94298651820959745</v>
      </c>
    </row>
    <row r="23" spans="2:16" ht="15.75" thickBot="1" x14ac:dyDescent="0.3">
      <c r="B23" s="43"/>
      <c r="C23" s="9" t="s">
        <v>24</v>
      </c>
      <c r="D23" s="26">
        <f>'IRDA 4.22'!L21</f>
        <v>0.8587088178294574</v>
      </c>
      <c r="E23" s="26">
        <f>'IRDA 5.22'!L21</f>
        <v>0.83740816572323251</v>
      </c>
      <c r="F23" s="26">
        <f>'IRDA 6.22'!L21</f>
        <v>0.77566790463639634</v>
      </c>
      <c r="G23" s="26">
        <f>'IRDA 7.22'!L21</f>
        <v>0.81343150644261031</v>
      </c>
      <c r="H23" s="26">
        <f>'IRDA 8.22'!L21</f>
        <v>0.80660461255706406</v>
      </c>
      <c r="I23" s="26">
        <f>'IRDA 9.22'!L21</f>
        <v>0.811183048852266</v>
      </c>
      <c r="J23" s="26">
        <f>'IRDA 10.22'!L21</f>
        <v>0.7746882866007142</v>
      </c>
      <c r="K23" s="26">
        <f>'IRDA 11.22'!L21</f>
        <v>0.81665402345801485</v>
      </c>
      <c r="L23" s="26">
        <f>'IRDA 12.22'!L21</f>
        <v>0.83208587177255589</v>
      </c>
      <c r="M23" s="26">
        <f>'IRDA 01.23'!L21</f>
        <v>0.83368869936034118</v>
      </c>
      <c r="N23" s="26">
        <f>'IRDA 02.23'!L21</f>
        <v>0.82853373106929784</v>
      </c>
      <c r="O23" s="26">
        <f>'IRDA 03.23'!L21</f>
        <v>0.84613636363636369</v>
      </c>
      <c r="P23" s="30">
        <f t="shared" si="28"/>
        <v>0.81956591932819267</v>
      </c>
    </row>
    <row r="24" spans="2:16" ht="15.75" thickBot="1" x14ac:dyDescent="0.3">
      <c r="B24" s="43"/>
      <c r="C24" s="9" t="s">
        <v>25</v>
      </c>
      <c r="D24" s="26">
        <f>'IRDA 4.22'!L27</f>
        <v>0.9583252493112413</v>
      </c>
      <c r="E24" s="26">
        <f>'IRDA 5.22'!L27</f>
        <v>0.95366333577684326</v>
      </c>
      <c r="F24" s="26">
        <f>'IRDA 6.22'!L27</f>
        <v>0.93692585617096513</v>
      </c>
      <c r="G24" s="26">
        <f>'IRDA 7.22'!L27</f>
        <v>0.94500268466671777</v>
      </c>
      <c r="H24" s="26">
        <f>'IRDA 8.22'!L27</f>
        <v>0.94359071890452639</v>
      </c>
      <c r="I24" s="26">
        <f>'IRDA 9.22'!L27</f>
        <v>0.95324014282458402</v>
      </c>
      <c r="J24" s="26">
        <f>'IRDA 10.22'!L27</f>
        <v>0.94311717861205913</v>
      </c>
      <c r="K24" s="26">
        <f>'IRDA 11.22'!L27</f>
        <v>0.962118342298659</v>
      </c>
      <c r="L24" s="26">
        <f>'IRDA 12.22'!L27</f>
        <v>0.97487988499224454</v>
      </c>
      <c r="M24" s="26">
        <f>'IRDA 01.23'!L27</f>
        <v>0.97697331169076285</v>
      </c>
      <c r="N24" s="26">
        <f>'IRDA 02.23'!L27</f>
        <v>0.98606645230439438</v>
      </c>
      <c r="O24" s="26">
        <f>'IRDA 03.23'!L27</f>
        <v>0.98394072736846061</v>
      </c>
      <c r="P24" s="30">
        <f t="shared" si="28"/>
        <v>0.95982032374345494</v>
      </c>
    </row>
    <row r="25" spans="2:16" ht="15.75" thickBot="1" x14ac:dyDescent="0.3">
      <c r="B25" s="44"/>
      <c r="C25" s="21" t="s">
        <v>22</v>
      </c>
      <c r="D25" s="45">
        <f t="shared" ref="D25" si="29">AVERAGE(D21:D24)</f>
        <v>0.93337056513309169</v>
      </c>
      <c r="E25" s="45">
        <f t="shared" ref="E25" si="30">AVERAGE(E21:E24)</f>
        <v>0.9212079012448301</v>
      </c>
      <c r="F25" s="45">
        <f t="shared" ref="F25" si="31">AVERAGE(F21:F24)</f>
        <v>0.87961267417448652</v>
      </c>
      <c r="G25" s="45">
        <f t="shared" ref="G25" si="32">AVERAGE(G21:G24)</f>
        <v>0.90555065294546888</v>
      </c>
      <c r="H25" s="45">
        <f t="shared" ref="H25" si="33">AVERAGE(H21:H24)</f>
        <v>0.90402314019747365</v>
      </c>
      <c r="I25" s="45">
        <f t="shared" ref="I25" si="34">AVERAGE(I21:I24)</f>
        <v>0.91340267347530735</v>
      </c>
      <c r="J25" s="45">
        <f t="shared" ref="J25" si="35">AVERAGE(J21:J24)</f>
        <v>0.88767118622474817</v>
      </c>
      <c r="K25" s="45">
        <f t="shared" ref="K25" si="36">AVERAGE(K21:K24)</f>
        <v>0.92352542848929586</v>
      </c>
      <c r="L25" s="45">
        <f t="shared" ref="L25" si="37">AVERAGE(L21:L24)</f>
        <v>0.93489159513316111</v>
      </c>
      <c r="M25" s="45">
        <f t="shared" ref="M25" si="38">AVERAGE(M21:M24)</f>
        <v>0.93848418931145638</v>
      </c>
      <c r="N25" s="45">
        <f t="shared" ref="N25" si="39">AVERAGE(N21:N24)</f>
        <v>0.93816452208652767</v>
      </c>
      <c r="O25" s="45">
        <f t="shared" ref="O25" si="40">AVERAGE(O21:O24)</f>
        <v>0.94591100024512331</v>
      </c>
      <c r="P25" s="45">
        <f t="shared" ref="P25" si="41">AVERAGE(P21:P24)</f>
        <v>0.91881796072174748</v>
      </c>
    </row>
    <row r="26" spans="2:16" ht="15.75" thickBot="1" x14ac:dyDescent="0.3">
      <c r="B26" s="42" t="s">
        <v>41</v>
      </c>
      <c r="C26" s="9" t="s">
        <v>16</v>
      </c>
      <c r="D26" s="26">
        <f>'IRDA 4.22'!L10</f>
        <v>0.95934959349593496</v>
      </c>
      <c r="E26" s="26">
        <f>'IRDA 5.22'!L10</f>
        <v>0.91666666666666663</v>
      </c>
      <c r="F26" s="26">
        <f>'IRDA 6.22'!L10</f>
        <v>0.90243902439024393</v>
      </c>
      <c r="G26" s="26">
        <f>'IRDA 7.22'!L10</f>
        <v>0.91056910569105687</v>
      </c>
      <c r="H26" s="26">
        <f>'IRDA 8.22'!L10</f>
        <v>0.92741935483870963</v>
      </c>
      <c r="I26" s="26">
        <f>'IRDA 9.22'!L10</f>
        <v>0.91935483870967738</v>
      </c>
      <c r="J26" s="26">
        <f>'IRDA 10.22'!L10</f>
        <v>0.89682539682539686</v>
      </c>
      <c r="K26" s="26">
        <f>'IRDA 11.22'!L10</f>
        <v>0.93548387096774188</v>
      </c>
      <c r="L26" s="26">
        <f>'IRDA 12.22'!L10</f>
        <v>0.97037037037037033</v>
      </c>
      <c r="M26" s="26">
        <f>'IRDA 01.23'!L10</f>
        <v>0.97080291970802923</v>
      </c>
      <c r="N26" s="26">
        <f>'IRDA 02.23'!L10</f>
        <v>0.96231365533691116</v>
      </c>
      <c r="O26" s="26">
        <f>'IRDA 03.23'!L10</f>
        <v>0.94202898550724634</v>
      </c>
      <c r="P26" s="30">
        <f>AVERAGE(D26:O26)</f>
        <v>0.93446864854233214</v>
      </c>
    </row>
    <row r="27" spans="2:16" ht="15.75" thickBot="1" x14ac:dyDescent="0.3">
      <c r="B27" s="43"/>
      <c r="C27" s="9" t="s">
        <v>23</v>
      </c>
      <c r="D27" s="26">
        <f>'IRDA 4.22'!L16</f>
        <v>0.92939099735216235</v>
      </c>
      <c r="E27" s="26">
        <f>'IRDA 5.22'!L16</f>
        <v>0.88209219858156029</v>
      </c>
      <c r="F27" s="26">
        <f>'IRDA 6.22'!L16</f>
        <v>0.88809310653536255</v>
      </c>
      <c r="G27" s="26">
        <f>'IRDA 7.22'!L16</f>
        <v>0.87631578947368416</v>
      </c>
      <c r="H27" s="26">
        <f>'IRDA 8.22'!L16</f>
        <v>0.85626102292768957</v>
      </c>
      <c r="I27" s="26">
        <f>'IRDA 9.22'!L16</f>
        <v>0.90500424088210352</v>
      </c>
      <c r="J27" s="26">
        <f>'IRDA 10.22'!L16</f>
        <v>0.87121212121212122</v>
      </c>
      <c r="K27" s="26">
        <f>'IRDA 11.22'!L16</f>
        <v>0.90817186183656273</v>
      </c>
      <c r="L27" s="26">
        <f>'IRDA 12.22'!L16</f>
        <v>0.91308016877637133</v>
      </c>
      <c r="M27" s="26">
        <f>'IRDA 01.23'!L16</f>
        <v>0.89682539682539686</v>
      </c>
      <c r="N27" s="26">
        <f>'IRDA 02.23'!L16</f>
        <v>0.92459297343616109</v>
      </c>
      <c r="O27" s="26">
        <f>'IRDA 03.23'!L16</f>
        <v>0.93344566133108675</v>
      </c>
      <c r="P27" s="30">
        <f t="shared" ref="P27:P29" si="42">AVERAGE(D27:O27)</f>
        <v>0.89870712826418842</v>
      </c>
    </row>
    <row r="28" spans="2:16" ht="15.75" thickBot="1" x14ac:dyDescent="0.3">
      <c r="B28" s="43"/>
      <c r="C28" s="9" t="s">
        <v>24</v>
      </c>
      <c r="D28" s="26">
        <f>'IRDA 4.22'!L22</f>
        <v>0.72846715328467149</v>
      </c>
      <c r="E28" s="26">
        <f>'IRDA 5.22'!L22</f>
        <v>0.44596651445966512</v>
      </c>
      <c r="F28" s="26">
        <f>'IRDA 6.22'!L22</f>
        <v>0.65306122448979587</v>
      </c>
      <c r="G28" s="26">
        <f>'IRDA 7.22'!L22</f>
        <v>0.61048158640226624</v>
      </c>
      <c r="H28" s="26">
        <f>'IRDA 8.22'!L22</f>
        <v>0.60933333333333328</v>
      </c>
      <c r="I28" s="26">
        <f>'IRDA 9.22'!L22</f>
        <v>0.61738002594033725</v>
      </c>
      <c r="J28" s="26">
        <f>'IRDA 10.22'!L22</f>
        <v>0.60230179028132991</v>
      </c>
      <c r="K28" s="26">
        <f>'IRDA 11.22'!L22</f>
        <v>0.62818955042527336</v>
      </c>
      <c r="L28" s="26">
        <f>'IRDA 12.22'!L22</f>
        <v>0.6859205776173285</v>
      </c>
      <c r="M28" s="26">
        <f>'IRDA 01.23'!L22</f>
        <v>0.62608695652173918</v>
      </c>
      <c r="N28" s="26">
        <f>'IRDA 02.23'!L22</f>
        <v>0.69240506329113927</v>
      </c>
      <c r="O28" s="26">
        <f>'IRDA 03.23'!L22</f>
        <v>0.74019607843137258</v>
      </c>
      <c r="P28" s="30">
        <f t="shared" si="42"/>
        <v>0.63664915453985438</v>
      </c>
    </row>
    <row r="29" spans="2:16" ht="15.75" thickBot="1" x14ac:dyDescent="0.3">
      <c r="B29" s="43"/>
      <c r="C29" s="9" t="s">
        <v>25</v>
      </c>
      <c r="D29" s="26">
        <f>'IRDA 4.22'!L28</f>
        <v>0.94563426688632624</v>
      </c>
      <c r="E29" s="26">
        <f>'IRDA 5.22'!L28</f>
        <v>0.9276864426971646</v>
      </c>
      <c r="F29" s="26">
        <f>'IRDA 6.22'!L28</f>
        <v>0.92227797876064888</v>
      </c>
      <c r="G29" s="26">
        <f>'IRDA 7.22'!L28</f>
        <v>0.90902769729980304</v>
      </c>
      <c r="H29" s="26">
        <f>'IRDA 8.22'!L28</f>
        <v>0.92688400661469406</v>
      </c>
      <c r="I29" s="26">
        <f>'IRDA 9.22'!L28</f>
        <v>0.93186090225563911</v>
      </c>
      <c r="J29" s="26">
        <f>'IRDA 10.22'!L28</f>
        <v>0.94031090542304496</v>
      </c>
      <c r="K29" s="26">
        <f>'IRDA 11.22'!L28</f>
        <v>0.94906420279554604</v>
      </c>
      <c r="L29" s="26">
        <f>'IRDA 12.22'!L28</f>
        <v>0.95879088440193649</v>
      </c>
      <c r="M29" s="26">
        <f>'IRDA 01.23'!L28</f>
        <v>0.95444865120681499</v>
      </c>
      <c r="N29" s="26">
        <f>'IRDA 02.23'!L28</f>
        <v>0.97058823529411764</v>
      </c>
      <c r="O29" s="26">
        <f>'IRDA 03.23'!L28</f>
        <v>0.96235795454545459</v>
      </c>
      <c r="P29" s="30">
        <f t="shared" si="42"/>
        <v>0.94157767734843267</v>
      </c>
    </row>
    <row r="30" spans="2:16" ht="15.75" thickBot="1" x14ac:dyDescent="0.3">
      <c r="B30" s="44"/>
      <c r="C30" s="21" t="s">
        <v>22</v>
      </c>
      <c r="D30" s="45">
        <f t="shared" ref="D30" si="43">AVERAGE(D26:D29)</f>
        <v>0.8907105027547737</v>
      </c>
      <c r="E30" s="45">
        <f t="shared" ref="E30" si="44">AVERAGE(E26:E29)</f>
        <v>0.7931029556012642</v>
      </c>
      <c r="F30" s="45">
        <f t="shared" ref="F30" si="45">AVERAGE(F26:F29)</f>
        <v>0.84146783354401278</v>
      </c>
      <c r="G30" s="45">
        <f t="shared" ref="G30" si="46">AVERAGE(G26:G29)</f>
        <v>0.82659854471670258</v>
      </c>
      <c r="H30" s="45">
        <f t="shared" ref="H30" si="47">AVERAGE(H26:H29)</f>
        <v>0.82997442942860666</v>
      </c>
      <c r="I30" s="45">
        <f t="shared" ref="I30" si="48">AVERAGE(I26:I29)</f>
        <v>0.84340000194693932</v>
      </c>
      <c r="J30" s="45">
        <f t="shared" ref="J30" si="49">AVERAGE(J26:J29)</f>
        <v>0.82766255343547335</v>
      </c>
      <c r="K30" s="45">
        <f t="shared" ref="K30" si="50">AVERAGE(K26:K29)</f>
        <v>0.85522737150628103</v>
      </c>
      <c r="L30" s="45">
        <f t="shared" ref="L30" si="51">AVERAGE(L26:L29)</f>
        <v>0.88204050029150172</v>
      </c>
      <c r="M30" s="45">
        <f t="shared" ref="M30" si="52">AVERAGE(M26:M29)</f>
        <v>0.86204098106549498</v>
      </c>
      <c r="N30" s="45">
        <f t="shared" ref="N30" si="53">AVERAGE(N26:N29)</f>
        <v>0.88747498183958229</v>
      </c>
      <c r="O30" s="45">
        <f t="shared" ref="O30" si="54">AVERAGE(O26:O29)</f>
        <v>0.89450716995379009</v>
      </c>
      <c r="P30" s="45">
        <f t="shared" ref="P30" si="55">AVERAGE(P26:P29)</f>
        <v>0.85285065217370193</v>
      </c>
    </row>
  </sheetData>
  <mergeCells count="5">
    <mergeCell ref="B6:B10"/>
    <mergeCell ref="B11:B15"/>
    <mergeCell ref="B16:B20"/>
    <mergeCell ref="B21:B25"/>
    <mergeCell ref="B26:B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DE39-5339-4E97-86B3-91A0DF3FB441}">
  <sheetPr>
    <tabColor rgb="FFFF0000"/>
  </sheetPr>
  <dimension ref="A2:N31"/>
  <sheetViews>
    <sheetView topLeftCell="A19" workbookViewId="0">
      <selection activeCell="O11" sqref="O11"/>
    </sheetView>
  </sheetViews>
  <sheetFormatPr defaultRowHeight="15" x14ac:dyDescent="0.25"/>
  <cols>
    <col min="1" max="8" width="9.140625" style="2"/>
    <col min="9" max="9" width="14.42578125" style="3" bestFit="1" customWidth="1"/>
    <col min="10" max="10" width="19.85546875" style="2" bestFit="1" customWidth="1"/>
    <col min="11" max="12" width="9.140625" style="2"/>
    <col min="13" max="14" width="0" style="2" hidden="1" customWidth="1"/>
    <col min="15" max="16384" width="9.140625" style="2"/>
  </cols>
  <sheetData>
    <row r="2" spans="1:14" ht="26.25" x14ac:dyDescent="0.4">
      <c r="A2" s="1" t="s">
        <v>0</v>
      </c>
    </row>
    <row r="3" spans="1:14" ht="23.25" x14ac:dyDescent="0.25">
      <c r="A3" s="4" t="s">
        <v>27</v>
      </c>
    </row>
    <row r="4" spans="1:14" x14ac:dyDescent="0.25">
      <c r="A4" s="5" t="s">
        <v>2</v>
      </c>
    </row>
    <row r="5" spans="1:14" ht="6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343614</v>
      </c>
      <c r="E6" s="9">
        <v>331107</v>
      </c>
      <c r="F6" s="9">
        <v>24</v>
      </c>
      <c r="G6" s="9">
        <v>12382</v>
      </c>
      <c r="H6" s="9">
        <v>343614</v>
      </c>
      <c r="I6" s="9">
        <v>318857</v>
      </c>
      <c r="J6" s="9">
        <v>12250</v>
      </c>
      <c r="K6" s="9">
        <v>12507</v>
      </c>
      <c r="L6" s="26">
        <f>I6/E6</f>
        <v>0.96300289634468617</v>
      </c>
      <c r="M6" s="9">
        <f>I6+J6+N6</f>
        <v>331107</v>
      </c>
      <c r="N6" s="9"/>
    </row>
    <row r="7" spans="1:14" ht="15.75" thickBot="1" x14ac:dyDescent="0.3">
      <c r="A7" s="37"/>
      <c r="B7" s="40"/>
      <c r="C7" s="11" t="s">
        <v>18</v>
      </c>
      <c r="D7" s="12">
        <v>33673</v>
      </c>
      <c r="E7" s="12">
        <v>32049</v>
      </c>
      <c r="F7" s="12">
        <v>429</v>
      </c>
      <c r="G7" s="12">
        <v>1121</v>
      </c>
      <c r="H7" s="12">
        <v>33673</v>
      </c>
      <c r="I7" s="12">
        <v>29908</v>
      </c>
      <c r="J7" s="12">
        <v>2141</v>
      </c>
      <c r="K7" s="12">
        <v>1624</v>
      </c>
      <c r="L7" s="29">
        <f t="shared" ref="L7:L30" si="0">I7/E7</f>
        <v>0.93319604355830132</v>
      </c>
      <c r="M7" s="12">
        <f t="shared" ref="M7:M30" si="1">I7+J7+N7</f>
        <v>32049</v>
      </c>
      <c r="N7" s="12"/>
    </row>
    <row r="8" spans="1:14" ht="15.75" thickBot="1" x14ac:dyDescent="0.3">
      <c r="A8" s="37"/>
      <c r="B8" s="40"/>
      <c r="C8" s="13" t="s">
        <v>19</v>
      </c>
      <c r="D8" s="9">
        <v>1414</v>
      </c>
      <c r="E8" s="9">
        <v>833</v>
      </c>
      <c r="F8" s="9">
        <v>347</v>
      </c>
      <c r="G8" s="9">
        <v>72</v>
      </c>
      <c r="H8" s="9">
        <v>1414</v>
      </c>
      <c r="I8" s="9">
        <v>778</v>
      </c>
      <c r="J8" s="9">
        <v>55</v>
      </c>
      <c r="K8" s="9">
        <v>581</v>
      </c>
      <c r="L8" s="30">
        <f t="shared" si="0"/>
        <v>0.93397358943577435</v>
      </c>
      <c r="M8" s="9">
        <f t="shared" si="1"/>
        <v>833</v>
      </c>
      <c r="N8" s="9"/>
    </row>
    <row r="9" spans="1:14" ht="15.75" thickBot="1" x14ac:dyDescent="0.3">
      <c r="A9" s="37"/>
      <c r="B9" s="40"/>
      <c r="C9" s="11" t="s">
        <v>20</v>
      </c>
      <c r="D9" s="12">
        <v>5549</v>
      </c>
      <c r="E9" s="12">
        <v>5225</v>
      </c>
      <c r="F9" s="12">
        <v>76</v>
      </c>
      <c r="G9" s="12">
        <v>230</v>
      </c>
      <c r="H9" s="12">
        <v>5549</v>
      </c>
      <c r="I9" s="12">
        <v>4936</v>
      </c>
      <c r="J9" s="12">
        <v>289</v>
      </c>
      <c r="K9" s="12">
        <v>324</v>
      </c>
      <c r="L9" s="29">
        <f t="shared" si="0"/>
        <v>0.94468899521531102</v>
      </c>
      <c r="M9" s="12">
        <f t="shared" si="1"/>
        <v>5225</v>
      </c>
      <c r="N9" s="12"/>
    </row>
    <row r="10" spans="1:14" ht="15.75" thickBot="1" x14ac:dyDescent="0.3">
      <c r="A10" s="37"/>
      <c r="B10" s="40"/>
      <c r="C10" s="13" t="s">
        <v>21</v>
      </c>
      <c r="D10" s="9">
        <v>136</v>
      </c>
      <c r="E10" s="9">
        <v>120</v>
      </c>
      <c r="F10" s="9">
        <v>12</v>
      </c>
      <c r="G10" s="9">
        <v>4</v>
      </c>
      <c r="H10" s="9">
        <v>136</v>
      </c>
      <c r="I10" s="9">
        <v>110</v>
      </c>
      <c r="J10" s="9">
        <v>10</v>
      </c>
      <c r="K10" s="9">
        <v>16</v>
      </c>
      <c r="L10" s="30">
        <f t="shared" si="0"/>
        <v>0.91666666666666663</v>
      </c>
      <c r="M10" s="9">
        <f t="shared" si="1"/>
        <v>8560</v>
      </c>
      <c r="N10" s="9">
        <v>8440</v>
      </c>
    </row>
    <row r="11" spans="1:14" ht="15.75" thickBot="1" x14ac:dyDescent="0.3">
      <c r="A11" s="38"/>
      <c r="B11" s="41"/>
      <c r="C11" s="14" t="s">
        <v>22</v>
      </c>
      <c r="D11" s="15">
        <v>384386</v>
      </c>
      <c r="E11" s="15">
        <v>369334</v>
      </c>
      <c r="F11" s="15">
        <v>888</v>
      </c>
      <c r="G11" s="15">
        <v>13809</v>
      </c>
      <c r="H11" s="15">
        <v>384386</v>
      </c>
      <c r="I11" s="15">
        <v>354589</v>
      </c>
      <c r="J11" s="15">
        <v>14745</v>
      </c>
      <c r="K11" s="15">
        <v>15052</v>
      </c>
      <c r="L11" s="27">
        <f t="shared" si="0"/>
        <v>0.96007678686500564</v>
      </c>
      <c r="M11" s="15">
        <f t="shared" si="1"/>
        <v>377774</v>
      </c>
      <c r="N11" s="15">
        <f>N10</f>
        <v>8440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1210906</v>
      </c>
      <c r="E12" s="9">
        <v>1063882</v>
      </c>
      <c r="F12" s="9">
        <v>107</v>
      </c>
      <c r="G12" s="9">
        <v>146603</v>
      </c>
      <c r="H12" s="9">
        <v>1210906</v>
      </c>
      <c r="I12" s="9">
        <v>1006484</v>
      </c>
      <c r="J12" s="9">
        <v>57398</v>
      </c>
      <c r="K12" s="9">
        <v>147024</v>
      </c>
      <c r="L12" s="30">
        <f t="shared" si="0"/>
        <v>0.94604852793824878</v>
      </c>
      <c r="M12" s="9">
        <f t="shared" si="1"/>
        <v>1063882</v>
      </c>
      <c r="N12" s="9"/>
    </row>
    <row r="13" spans="1:14" ht="15.75" thickBot="1" x14ac:dyDescent="0.3">
      <c r="A13" s="37"/>
      <c r="B13" s="40"/>
      <c r="C13" s="11" t="s">
        <v>18</v>
      </c>
      <c r="D13" s="12">
        <v>138253</v>
      </c>
      <c r="E13" s="12">
        <v>124923</v>
      </c>
      <c r="F13" s="12">
        <v>2002</v>
      </c>
      <c r="G13" s="12">
        <v>11098</v>
      </c>
      <c r="H13" s="12">
        <v>138253</v>
      </c>
      <c r="I13" s="12">
        <v>117151</v>
      </c>
      <c r="J13" s="12">
        <v>7772</v>
      </c>
      <c r="K13" s="12">
        <v>13330</v>
      </c>
      <c r="L13" s="29">
        <f t="shared" si="0"/>
        <v>0.9377856759764015</v>
      </c>
      <c r="M13" s="12">
        <f t="shared" si="1"/>
        <v>124923</v>
      </c>
      <c r="N13" s="12"/>
    </row>
    <row r="14" spans="1:14" ht="15.75" thickBot="1" x14ac:dyDescent="0.3">
      <c r="A14" s="37"/>
      <c r="B14" s="40"/>
      <c r="C14" s="13" t="s">
        <v>19</v>
      </c>
      <c r="D14" s="9">
        <v>5278</v>
      </c>
      <c r="E14" s="9">
        <v>2854</v>
      </c>
      <c r="F14" s="9">
        <v>1782</v>
      </c>
      <c r="G14" s="9">
        <v>299</v>
      </c>
      <c r="H14" s="9">
        <v>5278</v>
      </c>
      <c r="I14" s="9">
        <v>2677</v>
      </c>
      <c r="J14" s="9">
        <v>177</v>
      </c>
      <c r="K14" s="9">
        <v>2424</v>
      </c>
      <c r="L14" s="30">
        <f t="shared" si="0"/>
        <v>0.93798177995795373</v>
      </c>
      <c r="M14" s="9">
        <f t="shared" si="1"/>
        <v>2854</v>
      </c>
      <c r="N14" s="9"/>
    </row>
    <row r="15" spans="1:14" ht="15.75" thickBot="1" x14ac:dyDescent="0.3">
      <c r="A15" s="37"/>
      <c r="B15" s="40"/>
      <c r="C15" s="11" t="s">
        <v>20</v>
      </c>
      <c r="D15" s="12">
        <v>20757</v>
      </c>
      <c r="E15" s="12">
        <v>18732</v>
      </c>
      <c r="F15" s="12">
        <v>232</v>
      </c>
      <c r="G15" s="12">
        <v>1751</v>
      </c>
      <c r="H15" s="12">
        <v>20757</v>
      </c>
      <c r="I15" s="12">
        <v>17778</v>
      </c>
      <c r="J15" s="12">
        <v>954</v>
      </c>
      <c r="K15" s="12">
        <v>2025</v>
      </c>
      <c r="L15" s="29">
        <f t="shared" si="0"/>
        <v>0.94907110826393337</v>
      </c>
      <c r="M15" s="12">
        <f t="shared" si="1"/>
        <v>18732</v>
      </c>
      <c r="N15" s="12"/>
    </row>
    <row r="16" spans="1:14" ht="15.75" thickBot="1" x14ac:dyDescent="0.3">
      <c r="A16" s="37"/>
      <c r="B16" s="40"/>
      <c r="C16" s="13" t="s">
        <v>21</v>
      </c>
      <c r="D16" s="9">
        <v>2967</v>
      </c>
      <c r="E16" s="9">
        <v>1128</v>
      </c>
      <c r="F16" s="9">
        <v>1449</v>
      </c>
      <c r="G16" s="9">
        <v>217</v>
      </c>
      <c r="H16" s="9">
        <v>2967</v>
      </c>
      <c r="I16" s="9">
        <v>995</v>
      </c>
      <c r="J16" s="9">
        <v>133</v>
      </c>
      <c r="K16" s="9">
        <v>1839</v>
      </c>
      <c r="L16" s="30">
        <f t="shared" si="0"/>
        <v>0.88209219858156029</v>
      </c>
      <c r="M16" s="9">
        <f t="shared" si="1"/>
        <v>106164</v>
      </c>
      <c r="N16" s="9">
        <v>105036</v>
      </c>
    </row>
    <row r="17" spans="1:14" ht="15.75" thickBot="1" x14ac:dyDescent="0.3">
      <c r="A17" s="38"/>
      <c r="B17" s="41"/>
      <c r="C17" s="14" t="s">
        <v>22</v>
      </c>
      <c r="D17" s="15">
        <v>1378161</v>
      </c>
      <c r="E17" s="15">
        <v>1211519</v>
      </c>
      <c r="F17" s="15">
        <v>5572</v>
      </c>
      <c r="G17" s="15">
        <v>159968</v>
      </c>
      <c r="H17" s="15">
        <v>1378161</v>
      </c>
      <c r="I17" s="15">
        <v>1145085</v>
      </c>
      <c r="J17" s="15">
        <v>66434</v>
      </c>
      <c r="K17" s="15">
        <v>166642</v>
      </c>
      <c r="L17" s="27">
        <f t="shared" si="0"/>
        <v>0.94516470645528461</v>
      </c>
      <c r="M17" s="15">
        <f t="shared" si="1"/>
        <v>1316555</v>
      </c>
      <c r="N17" s="15">
        <f>N16</f>
        <v>105036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972793</v>
      </c>
      <c r="E18" s="9">
        <v>839103</v>
      </c>
      <c r="F18" s="9">
        <v>44</v>
      </c>
      <c r="G18" s="9">
        <v>133532</v>
      </c>
      <c r="H18" s="9">
        <v>972793</v>
      </c>
      <c r="I18" s="9">
        <v>760230</v>
      </c>
      <c r="J18" s="9">
        <v>78873</v>
      </c>
      <c r="K18" s="9">
        <v>133690</v>
      </c>
      <c r="L18" s="30">
        <f t="shared" si="0"/>
        <v>0.9060031962703029</v>
      </c>
      <c r="M18" s="9">
        <f t="shared" si="1"/>
        <v>839103</v>
      </c>
      <c r="N18" s="9"/>
    </row>
    <row r="19" spans="1:14" ht="15.75" thickBot="1" x14ac:dyDescent="0.3">
      <c r="A19" s="37"/>
      <c r="B19" s="40"/>
      <c r="C19" s="11" t="s">
        <v>18</v>
      </c>
      <c r="D19" s="12">
        <v>93622</v>
      </c>
      <c r="E19" s="12">
        <v>83715</v>
      </c>
      <c r="F19" s="12">
        <v>926</v>
      </c>
      <c r="G19" s="12">
        <v>8839</v>
      </c>
      <c r="H19" s="12">
        <v>93622</v>
      </c>
      <c r="I19" s="12">
        <v>73932</v>
      </c>
      <c r="J19" s="12">
        <v>9783</v>
      </c>
      <c r="K19" s="12">
        <v>9907</v>
      </c>
      <c r="L19" s="29">
        <f t="shared" si="0"/>
        <v>0.88313922236158393</v>
      </c>
      <c r="M19" s="12">
        <f t="shared" si="1"/>
        <v>83715</v>
      </c>
      <c r="N19" s="12"/>
    </row>
    <row r="20" spans="1:14" ht="15.75" thickBot="1" x14ac:dyDescent="0.3">
      <c r="A20" s="37"/>
      <c r="B20" s="40"/>
      <c r="C20" s="13" t="s">
        <v>19</v>
      </c>
      <c r="D20" s="9">
        <v>5763</v>
      </c>
      <c r="E20" s="9">
        <v>2921</v>
      </c>
      <c r="F20" s="9">
        <v>1747</v>
      </c>
      <c r="G20" s="9">
        <v>273</v>
      </c>
      <c r="H20" s="9">
        <v>5763</v>
      </c>
      <c r="I20" s="9">
        <v>2477</v>
      </c>
      <c r="J20" s="9">
        <v>444</v>
      </c>
      <c r="K20" s="9">
        <v>2842</v>
      </c>
      <c r="L20" s="30">
        <f t="shared" si="0"/>
        <v>0.84799726121191377</v>
      </c>
      <c r="M20" s="9">
        <f t="shared" si="1"/>
        <v>2921</v>
      </c>
      <c r="N20" s="9"/>
    </row>
    <row r="21" spans="1:14" ht="15.75" thickBot="1" x14ac:dyDescent="0.3">
      <c r="A21" s="37"/>
      <c r="B21" s="40"/>
      <c r="C21" s="11" t="s">
        <v>20</v>
      </c>
      <c r="D21" s="12">
        <v>18485</v>
      </c>
      <c r="E21" s="12">
        <v>16606</v>
      </c>
      <c r="F21" s="12">
        <v>141</v>
      </c>
      <c r="G21" s="12">
        <v>1714</v>
      </c>
      <c r="H21" s="12">
        <v>18485</v>
      </c>
      <c r="I21" s="12">
        <v>13906</v>
      </c>
      <c r="J21" s="12">
        <v>2700</v>
      </c>
      <c r="K21" s="12">
        <v>1879</v>
      </c>
      <c r="L21" s="29">
        <f t="shared" si="0"/>
        <v>0.83740816572323251</v>
      </c>
      <c r="M21" s="12">
        <f t="shared" si="1"/>
        <v>16606</v>
      </c>
      <c r="N21" s="12"/>
    </row>
    <row r="22" spans="1:14" ht="15.75" thickBot="1" x14ac:dyDescent="0.3">
      <c r="A22" s="37"/>
      <c r="B22" s="40"/>
      <c r="C22" s="13" t="s">
        <v>21</v>
      </c>
      <c r="D22" s="9">
        <v>2786</v>
      </c>
      <c r="E22" s="9">
        <v>657</v>
      </c>
      <c r="F22" s="9">
        <v>1276</v>
      </c>
      <c r="G22" s="9">
        <v>201</v>
      </c>
      <c r="H22" s="9">
        <v>2786</v>
      </c>
      <c r="I22" s="9">
        <v>293</v>
      </c>
      <c r="J22" s="9">
        <v>364</v>
      </c>
      <c r="K22" s="9">
        <v>2129</v>
      </c>
      <c r="L22" s="30">
        <f t="shared" si="0"/>
        <v>0.44596651445966512</v>
      </c>
      <c r="M22" s="9">
        <f t="shared" si="1"/>
        <v>181351</v>
      </c>
      <c r="N22" s="9">
        <v>180694</v>
      </c>
    </row>
    <row r="23" spans="1:14" ht="15.75" thickBot="1" x14ac:dyDescent="0.3">
      <c r="A23" s="38"/>
      <c r="B23" s="41"/>
      <c r="C23" s="14" t="s">
        <v>22</v>
      </c>
      <c r="D23" s="15">
        <v>1093449</v>
      </c>
      <c r="E23" s="15">
        <v>943002</v>
      </c>
      <c r="F23" s="15">
        <v>4134</v>
      </c>
      <c r="G23" s="15">
        <v>144559</v>
      </c>
      <c r="H23" s="15">
        <v>1093449</v>
      </c>
      <c r="I23" s="15">
        <v>850838</v>
      </c>
      <c r="J23" s="15">
        <v>92164</v>
      </c>
      <c r="K23" s="15">
        <v>150447</v>
      </c>
      <c r="L23" s="27">
        <f t="shared" si="0"/>
        <v>0.90226531863134962</v>
      </c>
      <c r="M23" s="15">
        <f t="shared" si="1"/>
        <v>1123696</v>
      </c>
      <c r="N23" s="15">
        <f>N22</f>
        <v>180694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1439675</v>
      </c>
      <c r="E24" s="9">
        <v>1427192</v>
      </c>
      <c r="F24" s="9">
        <v>360</v>
      </c>
      <c r="G24" s="9">
        <v>11363</v>
      </c>
      <c r="H24" s="9">
        <v>1439675</v>
      </c>
      <c r="I24" s="9">
        <v>1393191</v>
      </c>
      <c r="J24" s="9">
        <v>34001</v>
      </c>
      <c r="K24" s="9">
        <v>12483</v>
      </c>
      <c r="L24" s="30">
        <f t="shared" si="0"/>
        <v>0.97617629583125465</v>
      </c>
      <c r="M24" s="9">
        <f t="shared" si="1"/>
        <v>1427192</v>
      </c>
      <c r="N24" s="9"/>
    </row>
    <row r="25" spans="1:14" ht="15.75" thickBot="1" x14ac:dyDescent="0.3">
      <c r="A25" s="31"/>
      <c r="B25" s="34"/>
      <c r="C25" s="11" t="s">
        <v>18</v>
      </c>
      <c r="D25" s="12">
        <v>176727</v>
      </c>
      <c r="E25" s="12">
        <v>171873</v>
      </c>
      <c r="F25" s="12">
        <v>3442</v>
      </c>
      <c r="G25" s="12">
        <v>1124</v>
      </c>
      <c r="H25" s="12">
        <v>176727</v>
      </c>
      <c r="I25" s="12">
        <v>166410</v>
      </c>
      <c r="J25" s="12">
        <v>5463</v>
      </c>
      <c r="K25" s="12">
        <v>4854</v>
      </c>
      <c r="L25" s="29">
        <f t="shared" si="0"/>
        <v>0.96821490286432421</v>
      </c>
      <c r="M25" s="12">
        <f t="shared" si="1"/>
        <v>171873</v>
      </c>
      <c r="N25" s="12"/>
    </row>
    <row r="26" spans="1:14" ht="15.75" thickBot="1" x14ac:dyDescent="0.3">
      <c r="A26" s="31"/>
      <c r="B26" s="34"/>
      <c r="C26" s="13" t="s">
        <v>19</v>
      </c>
      <c r="D26" s="9">
        <v>7183</v>
      </c>
      <c r="E26" s="9">
        <v>4433</v>
      </c>
      <c r="F26" s="9">
        <v>2134</v>
      </c>
      <c r="G26" s="9">
        <v>201</v>
      </c>
      <c r="H26" s="9">
        <v>7183</v>
      </c>
      <c r="I26" s="9">
        <v>4190</v>
      </c>
      <c r="J26" s="9">
        <v>243</v>
      </c>
      <c r="K26" s="9">
        <v>2750</v>
      </c>
      <c r="L26" s="30">
        <f t="shared" si="0"/>
        <v>0.94518384840965486</v>
      </c>
      <c r="M26" s="9">
        <f t="shared" si="1"/>
        <v>4433</v>
      </c>
      <c r="N26" s="9"/>
    </row>
    <row r="27" spans="1:14" ht="15.75" thickBot="1" x14ac:dyDescent="0.3">
      <c r="A27" s="31"/>
      <c r="B27" s="34"/>
      <c r="C27" s="11" t="s">
        <v>20</v>
      </c>
      <c r="D27" s="12">
        <v>26556</v>
      </c>
      <c r="E27" s="12">
        <v>25919</v>
      </c>
      <c r="F27" s="12">
        <v>416</v>
      </c>
      <c r="G27" s="12">
        <v>151</v>
      </c>
      <c r="H27" s="12">
        <v>26556</v>
      </c>
      <c r="I27" s="12">
        <v>24718</v>
      </c>
      <c r="J27" s="12">
        <v>1201</v>
      </c>
      <c r="K27" s="12">
        <v>637</v>
      </c>
      <c r="L27" s="29">
        <f t="shared" si="0"/>
        <v>0.95366333577684326</v>
      </c>
      <c r="M27" s="12">
        <f t="shared" si="1"/>
        <v>25919</v>
      </c>
      <c r="N27" s="12"/>
    </row>
    <row r="28" spans="1:14" ht="15.75" thickBot="1" x14ac:dyDescent="0.3">
      <c r="A28" s="31"/>
      <c r="B28" s="34"/>
      <c r="C28" s="13" t="s">
        <v>21</v>
      </c>
      <c r="D28" s="9">
        <v>16237</v>
      </c>
      <c r="E28" s="9">
        <v>8394</v>
      </c>
      <c r="F28" s="9">
        <v>6556</v>
      </c>
      <c r="G28" s="9">
        <v>464</v>
      </c>
      <c r="H28" s="9">
        <v>16237</v>
      </c>
      <c r="I28" s="9">
        <v>7787</v>
      </c>
      <c r="J28" s="9">
        <v>607</v>
      </c>
      <c r="K28" s="9">
        <v>7843</v>
      </c>
      <c r="L28" s="30">
        <f t="shared" si="0"/>
        <v>0.9276864426971646</v>
      </c>
      <c r="M28" s="9">
        <f t="shared" si="1"/>
        <v>116145</v>
      </c>
      <c r="N28" s="9">
        <v>107751</v>
      </c>
    </row>
    <row r="29" spans="1:14" ht="15.75" thickBot="1" x14ac:dyDescent="0.3">
      <c r="A29" s="32"/>
      <c r="B29" s="35"/>
      <c r="C29" s="14" t="s">
        <v>22</v>
      </c>
      <c r="D29" s="15">
        <v>1666378</v>
      </c>
      <c r="E29" s="15">
        <v>1637811</v>
      </c>
      <c r="F29" s="15">
        <v>12908</v>
      </c>
      <c r="G29" s="15">
        <v>13303</v>
      </c>
      <c r="H29" s="15">
        <v>1666378</v>
      </c>
      <c r="I29" s="15">
        <v>1596296</v>
      </c>
      <c r="J29" s="15">
        <v>41515</v>
      </c>
      <c r="K29" s="15">
        <v>28567</v>
      </c>
      <c r="L29" s="27">
        <f t="shared" si="0"/>
        <v>0.97465214240226739</v>
      </c>
      <c r="M29" s="15">
        <f t="shared" si="1"/>
        <v>1745562</v>
      </c>
      <c r="N29" s="15">
        <f>N28</f>
        <v>107751</v>
      </c>
    </row>
    <row r="30" spans="1:14" ht="15.75" thickBot="1" x14ac:dyDescent="0.3">
      <c r="A30" s="16"/>
      <c r="B30" s="17"/>
      <c r="C30" s="17" t="s">
        <v>22</v>
      </c>
      <c r="D30" s="17">
        <v>4522374</v>
      </c>
      <c r="E30" s="17">
        <v>4161666</v>
      </c>
      <c r="F30" s="17">
        <v>23502</v>
      </c>
      <c r="G30" s="17">
        <v>331639</v>
      </c>
      <c r="H30" s="17">
        <v>4522374</v>
      </c>
      <c r="I30" s="17">
        <v>3946808</v>
      </c>
      <c r="J30" s="17">
        <v>214858</v>
      </c>
      <c r="K30" s="17">
        <v>360708</v>
      </c>
      <c r="L30" s="28">
        <f t="shared" si="0"/>
        <v>0.94837211828147672</v>
      </c>
      <c r="M30" s="17">
        <f t="shared" si="1"/>
        <v>4563587</v>
      </c>
      <c r="N30" s="17">
        <f>N29+N22+N16+N10</f>
        <v>401921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9675F384-0FED-44F2-8C9C-4F1714B86301}"/>
    <hyperlink ref="A31" r:id="rId2" display="https://www.apcpdcl.in/" xr:uid="{6642684A-69CB-4E5F-9A9A-82CB754FABA5}"/>
    <hyperlink ref="B6" r:id="rId3" display="javascript:void(0)" xr:uid="{22E9FC8B-36ED-4C7E-BAB0-2760DBF0C848}"/>
    <hyperlink ref="B12" r:id="rId4" display="javascript:void(0)" xr:uid="{6ED8303B-4731-46ED-A2F6-0AEDF999225B}"/>
    <hyperlink ref="B18" r:id="rId5" display="javascript:void(0)" xr:uid="{4D98147C-9865-46DB-A009-F9442D35E9F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7F27B-B0A4-4EAE-A429-A3229DE6CF94}">
  <sheetPr>
    <tabColor rgb="FFFF0000"/>
  </sheetPr>
  <dimension ref="A2:N31"/>
  <sheetViews>
    <sheetView topLeftCell="A16"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ht="26.25" x14ac:dyDescent="0.4">
      <c r="A2" s="1" t="s">
        <v>0</v>
      </c>
    </row>
    <row r="3" spans="1:14" ht="23.25" x14ac:dyDescent="0.25">
      <c r="A3" s="4" t="s">
        <v>28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344536</v>
      </c>
      <c r="E6" s="9">
        <v>332684</v>
      </c>
      <c r="F6" s="9">
        <v>24</v>
      </c>
      <c r="G6" s="9">
        <v>11727</v>
      </c>
      <c r="H6" s="9">
        <v>344536</v>
      </c>
      <c r="I6" s="9">
        <v>319806</v>
      </c>
      <c r="J6" s="9">
        <v>12878</v>
      </c>
      <c r="K6" s="9">
        <v>11852</v>
      </c>
      <c r="L6" s="26">
        <f>I6/E6</f>
        <v>0.96129059407726247</v>
      </c>
      <c r="M6" s="9">
        <f>I6+J6+N6</f>
        <v>332684</v>
      </c>
      <c r="N6" s="9"/>
    </row>
    <row r="7" spans="1:14" ht="15.75" thickBot="1" x14ac:dyDescent="0.3">
      <c r="A7" s="37"/>
      <c r="B7" s="40"/>
      <c r="C7" s="11" t="s">
        <v>18</v>
      </c>
      <c r="D7" s="12">
        <v>33831</v>
      </c>
      <c r="E7" s="12">
        <v>32243</v>
      </c>
      <c r="F7" s="12">
        <v>427</v>
      </c>
      <c r="G7" s="12">
        <v>1088</v>
      </c>
      <c r="H7" s="12">
        <v>33831</v>
      </c>
      <c r="I7" s="12">
        <v>30060</v>
      </c>
      <c r="J7" s="12">
        <v>2183</v>
      </c>
      <c r="K7" s="12">
        <v>1588</v>
      </c>
      <c r="L7" s="29">
        <f t="shared" ref="L7:L30" si="0">I7/E7</f>
        <v>0.93229538194336758</v>
      </c>
      <c r="M7" s="12">
        <f t="shared" ref="M7:M30" si="1">I7+J7+N7</f>
        <v>32243</v>
      </c>
      <c r="N7" s="12"/>
    </row>
    <row r="8" spans="1:14" ht="15.75" thickBot="1" x14ac:dyDescent="0.3">
      <c r="A8" s="37"/>
      <c r="B8" s="40"/>
      <c r="C8" s="13" t="s">
        <v>19</v>
      </c>
      <c r="D8" s="9">
        <v>1409</v>
      </c>
      <c r="E8" s="9">
        <v>827</v>
      </c>
      <c r="F8" s="9">
        <v>346</v>
      </c>
      <c r="G8" s="9">
        <v>74</v>
      </c>
      <c r="H8" s="9">
        <v>1409</v>
      </c>
      <c r="I8" s="9">
        <v>764</v>
      </c>
      <c r="J8" s="9">
        <v>63</v>
      </c>
      <c r="K8" s="9">
        <v>582</v>
      </c>
      <c r="L8" s="30">
        <f t="shared" si="0"/>
        <v>0.92382103990326481</v>
      </c>
      <c r="M8" s="9">
        <f t="shared" si="1"/>
        <v>827</v>
      </c>
      <c r="N8" s="9"/>
    </row>
    <row r="9" spans="1:14" ht="15.75" thickBot="1" x14ac:dyDescent="0.3">
      <c r="A9" s="37"/>
      <c r="B9" s="40"/>
      <c r="C9" s="11" t="s">
        <v>20</v>
      </c>
      <c r="D9" s="12">
        <v>5549</v>
      </c>
      <c r="E9" s="12">
        <v>5230</v>
      </c>
      <c r="F9" s="12">
        <v>76</v>
      </c>
      <c r="G9" s="12">
        <v>225</v>
      </c>
      <c r="H9" s="12">
        <v>5549</v>
      </c>
      <c r="I9" s="12">
        <v>4689</v>
      </c>
      <c r="J9" s="12">
        <v>541</v>
      </c>
      <c r="K9" s="12">
        <v>319</v>
      </c>
      <c r="L9" s="29">
        <f t="shared" si="0"/>
        <v>0.89655831739961755</v>
      </c>
      <c r="M9" s="12">
        <f t="shared" si="1"/>
        <v>5230</v>
      </c>
      <c r="N9" s="12"/>
    </row>
    <row r="10" spans="1:14" ht="15.75" thickBot="1" x14ac:dyDescent="0.3">
      <c r="A10" s="37"/>
      <c r="B10" s="40"/>
      <c r="C10" s="13" t="s">
        <v>21</v>
      </c>
      <c r="D10" s="9">
        <v>139</v>
      </c>
      <c r="E10" s="9">
        <v>123</v>
      </c>
      <c r="F10" s="9">
        <v>12</v>
      </c>
      <c r="G10" s="9">
        <v>4</v>
      </c>
      <c r="H10" s="9">
        <v>139</v>
      </c>
      <c r="I10" s="9">
        <v>111</v>
      </c>
      <c r="J10" s="9">
        <v>12</v>
      </c>
      <c r="K10" s="9">
        <v>16</v>
      </c>
      <c r="L10" s="30">
        <f t="shared" si="0"/>
        <v>0.90243902439024393</v>
      </c>
      <c r="M10" s="9">
        <f t="shared" si="1"/>
        <v>8582</v>
      </c>
      <c r="N10" s="9">
        <v>8459</v>
      </c>
    </row>
    <row r="11" spans="1:14" ht="15.75" thickBot="1" x14ac:dyDescent="0.3">
      <c r="A11" s="38"/>
      <c r="B11" s="41"/>
      <c r="C11" s="14" t="s">
        <v>22</v>
      </c>
      <c r="D11" s="15">
        <v>385464</v>
      </c>
      <c r="E11" s="15">
        <v>371107</v>
      </c>
      <c r="F11" s="15">
        <v>885</v>
      </c>
      <c r="G11" s="15">
        <v>13118</v>
      </c>
      <c r="H11" s="15">
        <v>385464</v>
      </c>
      <c r="I11" s="15">
        <v>355430</v>
      </c>
      <c r="J11" s="15">
        <v>15677</v>
      </c>
      <c r="K11" s="15">
        <v>14357</v>
      </c>
      <c r="L11" s="27">
        <f t="shared" si="0"/>
        <v>0.95775611885520884</v>
      </c>
      <c r="M11" s="15">
        <f t="shared" si="1"/>
        <v>379566</v>
      </c>
      <c r="N11" s="15">
        <f>N10</f>
        <v>8459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1213514</v>
      </c>
      <c r="E12" s="9">
        <v>1068348</v>
      </c>
      <c r="F12" s="9">
        <v>104</v>
      </c>
      <c r="G12" s="9">
        <v>144738</v>
      </c>
      <c r="H12" s="9">
        <v>1213514</v>
      </c>
      <c r="I12" s="9">
        <v>1007348</v>
      </c>
      <c r="J12" s="9">
        <v>61000</v>
      </c>
      <c r="K12" s="9">
        <v>145166</v>
      </c>
      <c r="L12" s="30">
        <f t="shared" si="0"/>
        <v>0.94290249993447828</v>
      </c>
      <c r="M12" s="9">
        <f t="shared" si="1"/>
        <v>1068348</v>
      </c>
      <c r="N12" s="9"/>
    </row>
    <row r="13" spans="1:14" ht="15.75" thickBot="1" x14ac:dyDescent="0.3">
      <c r="A13" s="37"/>
      <c r="B13" s="40"/>
      <c r="C13" s="11" t="s">
        <v>18</v>
      </c>
      <c r="D13" s="12">
        <v>138985</v>
      </c>
      <c r="E13" s="12">
        <v>125882</v>
      </c>
      <c r="F13" s="12">
        <v>1980</v>
      </c>
      <c r="G13" s="12">
        <v>10870</v>
      </c>
      <c r="H13" s="12">
        <v>138985</v>
      </c>
      <c r="I13" s="12">
        <v>117309</v>
      </c>
      <c r="J13" s="12">
        <v>8573</v>
      </c>
      <c r="K13" s="12">
        <v>13103</v>
      </c>
      <c r="L13" s="29">
        <f t="shared" si="0"/>
        <v>0.93189653802767669</v>
      </c>
      <c r="M13" s="12">
        <f t="shared" si="1"/>
        <v>125882</v>
      </c>
      <c r="N13" s="12"/>
    </row>
    <row r="14" spans="1:14" ht="15.75" thickBot="1" x14ac:dyDescent="0.3">
      <c r="A14" s="37"/>
      <c r="B14" s="40"/>
      <c r="C14" s="13" t="s">
        <v>19</v>
      </c>
      <c r="D14" s="9">
        <v>5268</v>
      </c>
      <c r="E14" s="9">
        <v>2854</v>
      </c>
      <c r="F14" s="9">
        <v>1765</v>
      </c>
      <c r="G14" s="9">
        <v>305</v>
      </c>
      <c r="H14" s="9">
        <v>5268</v>
      </c>
      <c r="I14" s="9">
        <v>2651</v>
      </c>
      <c r="J14" s="9">
        <v>203</v>
      </c>
      <c r="K14" s="9">
        <v>2414</v>
      </c>
      <c r="L14" s="30">
        <f t="shared" si="0"/>
        <v>0.92887175893482832</v>
      </c>
      <c r="M14" s="9">
        <f t="shared" si="1"/>
        <v>2854</v>
      </c>
      <c r="N14" s="9"/>
    </row>
    <row r="15" spans="1:14" ht="15.75" thickBot="1" x14ac:dyDescent="0.3">
      <c r="A15" s="37"/>
      <c r="B15" s="40"/>
      <c r="C15" s="11" t="s">
        <v>20</v>
      </c>
      <c r="D15" s="12">
        <v>20813</v>
      </c>
      <c r="E15" s="12">
        <v>18820</v>
      </c>
      <c r="F15" s="12">
        <v>229</v>
      </c>
      <c r="G15" s="12">
        <v>1720</v>
      </c>
      <c r="H15" s="12">
        <v>20813</v>
      </c>
      <c r="I15" s="12">
        <v>17113</v>
      </c>
      <c r="J15" s="12">
        <v>1707</v>
      </c>
      <c r="K15" s="12">
        <v>1993</v>
      </c>
      <c r="L15" s="29">
        <f t="shared" si="0"/>
        <v>0.90929861849096705</v>
      </c>
      <c r="M15" s="12">
        <f t="shared" si="1"/>
        <v>18820</v>
      </c>
      <c r="N15" s="12"/>
    </row>
    <row r="16" spans="1:14" ht="15.75" thickBot="1" x14ac:dyDescent="0.3">
      <c r="A16" s="37"/>
      <c r="B16" s="40"/>
      <c r="C16" s="13" t="s">
        <v>21</v>
      </c>
      <c r="D16" s="9">
        <v>2980</v>
      </c>
      <c r="E16" s="9">
        <v>1117</v>
      </c>
      <c r="F16" s="9">
        <v>1459</v>
      </c>
      <c r="G16" s="9">
        <v>232</v>
      </c>
      <c r="H16" s="9">
        <v>2980</v>
      </c>
      <c r="I16" s="9">
        <v>992</v>
      </c>
      <c r="J16" s="9">
        <v>125</v>
      </c>
      <c r="K16" s="9">
        <v>1863</v>
      </c>
      <c r="L16" s="30">
        <f t="shared" si="0"/>
        <v>0.88809310653536255</v>
      </c>
      <c r="M16" s="9">
        <f t="shared" si="1"/>
        <v>107331</v>
      </c>
      <c r="N16" s="9">
        <v>106214</v>
      </c>
    </row>
    <row r="17" spans="1:14" ht="15.75" thickBot="1" x14ac:dyDescent="0.3">
      <c r="A17" s="38"/>
      <c r="B17" s="41"/>
      <c r="C17" s="14" t="s">
        <v>22</v>
      </c>
      <c r="D17" s="15">
        <v>1381560</v>
      </c>
      <c r="E17" s="15">
        <v>1217021</v>
      </c>
      <c r="F17" s="15">
        <v>5537</v>
      </c>
      <c r="G17" s="15">
        <v>157865</v>
      </c>
      <c r="H17" s="15">
        <v>1381560</v>
      </c>
      <c r="I17" s="15">
        <v>1145413</v>
      </c>
      <c r="J17" s="15">
        <v>71608</v>
      </c>
      <c r="K17" s="15">
        <v>164539</v>
      </c>
      <c r="L17" s="27">
        <f t="shared" si="0"/>
        <v>0.94116124536881451</v>
      </c>
      <c r="M17" s="15">
        <f t="shared" si="1"/>
        <v>1323235</v>
      </c>
      <c r="N17" s="15">
        <f>N16</f>
        <v>106214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974453</v>
      </c>
      <c r="E18" s="9">
        <v>844235</v>
      </c>
      <c r="F18" s="9">
        <v>43</v>
      </c>
      <c r="G18" s="9">
        <v>130059</v>
      </c>
      <c r="H18" s="9">
        <v>974451</v>
      </c>
      <c r="I18" s="9">
        <v>761836</v>
      </c>
      <c r="J18" s="9">
        <v>82397</v>
      </c>
      <c r="K18" s="9">
        <v>130218</v>
      </c>
      <c r="L18" s="30">
        <f t="shared" si="0"/>
        <v>0.90239802898482058</v>
      </c>
      <c r="M18" s="9">
        <f t="shared" si="1"/>
        <v>844233</v>
      </c>
      <c r="N18" s="9"/>
    </row>
    <row r="19" spans="1:14" ht="15.75" thickBot="1" x14ac:dyDescent="0.3">
      <c r="A19" s="37"/>
      <c r="B19" s="40"/>
      <c r="C19" s="11" t="s">
        <v>18</v>
      </c>
      <c r="D19" s="12">
        <v>94105</v>
      </c>
      <c r="E19" s="12">
        <v>84470</v>
      </c>
      <c r="F19" s="12">
        <v>925</v>
      </c>
      <c r="G19" s="12">
        <v>8565</v>
      </c>
      <c r="H19" s="12">
        <v>94105</v>
      </c>
      <c r="I19" s="12">
        <v>74096</v>
      </c>
      <c r="J19" s="12">
        <v>10374</v>
      </c>
      <c r="K19" s="12">
        <v>9635</v>
      </c>
      <c r="L19" s="29">
        <f t="shared" si="0"/>
        <v>0.8771871670415532</v>
      </c>
      <c r="M19" s="12">
        <f t="shared" si="1"/>
        <v>84470</v>
      </c>
      <c r="N19" s="12"/>
    </row>
    <row r="20" spans="1:14" ht="15.75" thickBot="1" x14ac:dyDescent="0.3">
      <c r="A20" s="37"/>
      <c r="B20" s="40"/>
      <c r="C20" s="13" t="s">
        <v>19</v>
      </c>
      <c r="D20" s="9">
        <v>5740</v>
      </c>
      <c r="E20" s="9">
        <v>2912</v>
      </c>
      <c r="F20" s="9">
        <v>1734</v>
      </c>
      <c r="G20" s="9">
        <v>273</v>
      </c>
      <c r="H20" s="9">
        <v>5740</v>
      </c>
      <c r="I20" s="9">
        <v>2429</v>
      </c>
      <c r="J20" s="9">
        <v>483</v>
      </c>
      <c r="K20" s="9">
        <v>2828</v>
      </c>
      <c r="L20" s="30">
        <f t="shared" si="0"/>
        <v>0.83413461538461542</v>
      </c>
      <c r="M20" s="9">
        <f t="shared" si="1"/>
        <v>2912</v>
      </c>
      <c r="N20" s="9"/>
    </row>
    <row r="21" spans="1:14" ht="15.75" thickBot="1" x14ac:dyDescent="0.3">
      <c r="A21" s="37"/>
      <c r="B21" s="40"/>
      <c r="C21" s="11" t="s">
        <v>20</v>
      </c>
      <c r="D21" s="12">
        <v>18536</v>
      </c>
      <c r="E21" s="12">
        <v>16694</v>
      </c>
      <c r="F21" s="12">
        <v>141</v>
      </c>
      <c r="G21" s="12">
        <v>1677</v>
      </c>
      <c r="H21" s="12">
        <v>18536</v>
      </c>
      <c r="I21" s="12">
        <v>12949</v>
      </c>
      <c r="J21" s="12">
        <v>3745</v>
      </c>
      <c r="K21" s="12">
        <v>1842</v>
      </c>
      <c r="L21" s="29">
        <f t="shared" si="0"/>
        <v>0.77566790463639634</v>
      </c>
      <c r="M21" s="12">
        <f t="shared" si="1"/>
        <v>16694</v>
      </c>
      <c r="N21" s="12"/>
    </row>
    <row r="22" spans="1:14" ht="15.75" thickBot="1" x14ac:dyDescent="0.3">
      <c r="A22" s="37"/>
      <c r="B22" s="40"/>
      <c r="C22" s="13" t="s">
        <v>21</v>
      </c>
      <c r="D22" s="9">
        <v>2808</v>
      </c>
      <c r="E22" s="9">
        <v>686</v>
      </c>
      <c r="F22" s="9">
        <v>1269</v>
      </c>
      <c r="G22" s="9">
        <v>199</v>
      </c>
      <c r="H22" s="9">
        <v>2808</v>
      </c>
      <c r="I22" s="9">
        <v>448</v>
      </c>
      <c r="J22" s="9">
        <v>238</v>
      </c>
      <c r="K22" s="9">
        <v>2122</v>
      </c>
      <c r="L22" s="30">
        <f t="shared" si="0"/>
        <v>0.65306122448979587</v>
      </c>
      <c r="M22" s="9">
        <f t="shared" si="1"/>
        <v>182480</v>
      </c>
      <c r="N22" s="9">
        <v>181794</v>
      </c>
    </row>
    <row r="23" spans="1:14" ht="15.75" thickBot="1" x14ac:dyDescent="0.3">
      <c r="A23" s="38"/>
      <c r="B23" s="41"/>
      <c r="C23" s="14" t="s">
        <v>22</v>
      </c>
      <c r="D23" s="15">
        <v>1095642</v>
      </c>
      <c r="E23" s="15">
        <v>948997</v>
      </c>
      <c r="F23" s="15">
        <v>4112</v>
      </c>
      <c r="G23" s="15">
        <v>140773</v>
      </c>
      <c r="H23" s="15">
        <v>1095640</v>
      </c>
      <c r="I23" s="15">
        <v>851758</v>
      </c>
      <c r="J23" s="15">
        <v>97237</v>
      </c>
      <c r="K23" s="15">
        <v>146645</v>
      </c>
      <c r="L23" s="27">
        <f t="shared" si="0"/>
        <v>0.89753497640140067</v>
      </c>
      <c r="M23" s="15">
        <f t="shared" si="1"/>
        <v>1130789</v>
      </c>
      <c r="N23" s="15">
        <f>N22</f>
        <v>181794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1442597</v>
      </c>
      <c r="E24" s="9">
        <v>1431150</v>
      </c>
      <c r="F24" s="9">
        <v>362</v>
      </c>
      <c r="G24" s="9">
        <v>10288</v>
      </c>
      <c r="H24" s="9">
        <v>1442597</v>
      </c>
      <c r="I24" s="9">
        <v>1396621</v>
      </c>
      <c r="J24" s="9">
        <v>34529</v>
      </c>
      <c r="K24" s="9">
        <v>11447</v>
      </c>
      <c r="L24" s="30">
        <f t="shared" si="0"/>
        <v>0.97587324878594139</v>
      </c>
      <c r="M24" s="9">
        <f t="shared" si="1"/>
        <v>1431150</v>
      </c>
      <c r="N24" s="9"/>
    </row>
    <row r="25" spans="1:14" ht="15.75" thickBot="1" x14ac:dyDescent="0.3">
      <c r="A25" s="31"/>
      <c r="B25" s="34"/>
      <c r="C25" s="11" t="s">
        <v>18</v>
      </c>
      <c r="D25" s="12">
        <v>177515</v>
      </c>
      <c r="E25" s="12">
        <v>172745</v>
      </c>
      <c r="F25" s="12">
        <v>3438</v>
      </c>
      <c r="G25" s="12">
        <v>1032</v>
      </c>
      <c r="H25" s="12">
        <v>177515</v>
      </c>
      <c r="I25" s="12">
        <v>167081</v>
      </c>
      <c r="J25" s="12">
        <v>5664</v>
      </c>
      <c r="K25" s="12">
        <v>4770</v>
      </c>
      <c r="L25" s="29">
        <f t="shared" si="0"/>
        <v>0.967211786158789</v>
      </c>
      <c r="M25" s="12">
        <f t="shared" si="1"/>
        <v>172745</v>
      </c>
      <c r="N25" s="12"/>
    </row>
    <row r="26" spans="1:14" ht="15.75" thickBot="1" x14ac:dyDescent="0.3">
      <c r="A26" s="31"/>
      <c r="B26" s="34"/>
      <c r="C26" s="13" t="s">
        <v>19</v>
      </c>
      <c r="D26" s="9">
        <v>7179</v>
      </c>
      <c r="E26" s="9">
        <v>4437</v>
      </c>
      <c r="F26" s="9">
        <v>2114</v>
      </c>
      <c r="G26" s="9">
        <v>213</v>
      </c>
      <c r="H26" s="9">
        <v>7179</v>
      </c>
      <c r="I26" s="9">
        <v>4186</v>
      </c>
      <c r="J26" s="9">
        <v>251</v>
      </c>
      <c r="K26" s="9">
        <v>2742</v>
      </c>
      <c r="L26" s="30">
        <f t="shared" si="0"/>
        <v>0.94343024566148304</v>
      </c>
      <c r="M26" s="9">
        <f t="shared" si="1"/>
        <v>4437</v>
      </c>
      <c r="N26" s="9"/>
    </row>
    <row r="27" spans="1:14" ht="15.75" thickBot="1" x14ac:dyDescent="0.3">
      <c r="A27" s="31"/>
      <c r="B27" s="34"/>
      <c r="C27" s="11" t="s">
        <v>20</v>
      </c>
      <c r="D27" s="12">
        <v>26636</v>
      </c>
      <c r="E27" s="12">
        <v>26017</v>
      </c>
      <c r="F27" s="12">
        <v>410</v>
      </c>
      <c r="G27" s="12">
        <v>137</v>
      </c>
      <c r="H27" s="12">
        <v>26636</v>
      </c>
      <c r="I27" s="12">
        <v>24376</v>
      </c>
      <c r="J27" s="12">
        <v>1641</v>
      </c>
      <c r="K27" s="12">
        <v>619</v>
      </c>
      <c r="L27" s="29">
        <f t="shared" si="0"/>
        <v>0.93692585617096513</v>
      </c>
      <c r="M27" s="12">
        <f t="shared" si="1"/>
        <v>26017</v>
      </c>
      <c r="N27" s="12"/>
    </row>
    <row r="28" spans="1:14" ht="15.75" thickBot="1" x14ac:dyDescent="0.3">
      <c r="A28" s="31"/>
      <c r="B28" s="34"/>
      <c r="C28" s="13" t="s">
        <v>21</v>
      </c>
      <c r="D28" s="9">
        <v>16362</v>
      </c>
      <c r="E28" s="9">
        <v>8569</v>
      </c>
      <c r="F28" s="9">
        <v>6480</v>
      </c>
      <c r="G28" s="9">
        <v>483</v>
      </c>
      <c r="H28" s="9">
        <v>16362</v>
      </c>
      <c r="I28" s="9">
        <v>7903</v>
      </c>
      <c r="J28" s="9">
        <v>666</v>
      </c>
      <c r="K28" s="9">
        <v>7793</v>
      </c>
      <c r="L28" s="30">
        <f t="shared" si="0"/>
        <v>0.92227797876064888</v>
      </c>
      <c r="M28" s="9">
        <f t="shared" si="1"/>
        <v>117429</v>
      </c>
      <c r="N28" s="9">
        <v>108860</v>
      </c>
    </row>
    <row r="29" spans="1:14" ht="15.75" thickBot="1" x14ac:dyDescent="0.3">
      <c r="A29" s="32"/>
      <c r="B29" s="35"/>
      <c r="C29" s="14" t="s">
        <v>22</v>
      </c>
      <c r="D29" s="15">
        <v>1670289</v>
      </c>
      <c r="E29" s="15">
        <v>1642918</v>
      </c>
      <c r="F29" s="15">
        <v>12804</v>
      </c>
      <c r="G29" s="15">
        <v>12153</v>
      </c>
      <c r="H29" s="15">
        <v>1670289</v>
      </c>
      <c r="I29" s="15">
        <v>1600167</v>
      </c>
      <c r="J29" s="15">
        <v>42751</v>
      </c>
      <c r="K29" s="15">
        <v>27371</v>
      </c>
      <c r="L29" s="27">
        <f t="shared" si="0"/>
        <v>0.97397861609648195</v>
      </c>
      <c r="M29" s="15">
        <f t="shared" si="1"/>
        <v>1751778</v>
      </c>
      <c r="N29" s="15">
        <f>N28</f>
        <v>108860</v>
      </c>
    </row>
    <row r="30" spans="1:14" ht="15.75" thickBot="1" x14ac:dyDescent="0.3">
      <c r="A30" s="16"/>
      <c r="B30" s="17"/>
      <c r="C30" s="17" t="s">
        <v>22</v>
      </c>
      <c r="D30" s="17">
        <v>4532955</v>
      </c>
      <c r="E30" s="17">
        <v>4180043</v>
      </c>
      <c r="F30" s="17">
        <v>23338</v>
      </c>
      <c r="G30" s="17">
        <v>323909</v>
      </c>
      <c r="H30" s="17">
        <v>4532953</v>
      </c>
      <c r="I30" s="17">
        <v>3952768</v>
      </c>
      <c r="J30" s="17">
        <v>227273</v>
      </c>
      <c r="K30" s="17">
        <v>352912</v>
      </c>
      <c r="L30" s="28">
        <f t="shared" si="0"/>
        <v>0.94562854975415322</v>
      </c>
      <c r="M30" s="17">
        <f t="shared" si="1"/>
        <v>4585368</v>
      </c>
      <c r="N30" s="17">
        <f>N29+N22+N16+N10</f>
        <v>405327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B22CFF78-1E78-4A58-AA3A-BE2976D9C28D}"/>
    <hyperlink ref="A31" r:id="rId2" display="https://www.apcpdcl.in/" xr:uid="{B1E9A9E5-1C79-4DAF-8B32-CD07F7F6842A}"/>
    <hyperlink ref="B6" r:id="rId3" display="javascript:void(0)" xr:uid="{1267C828-5FA6-4C79-BC07-97DF997947CF}"/>
    <hyperlink ref="B12" r:id="rId4" display="javascript:void(0)" xr:uid="{F86B9DCF-6A49-49FB-B2EC-5A3BD6B27417}"/>
    <hyperlink ref="B18" r:id="rId5" display="javascript:void(0)" xr:uid="{7FCFBECA-A3B7-421C-8383-8C613024FB3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CB7B7-8990-4321-8BAD-6E43364CEBD4}">
  <sheetPr>
    <tabColor rgb="FFFF0000"/>
  </sheetPr>
  <dimension ref="A2:N31"/>
  <sheetViews>
    <sheetView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29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345073</v>
      </c>
      <c r="E6" s="9">
        <v>333767</v>
      </c>
      <c r="F6" s="9">
        <v>22</v>
      </c>
      <c r="G6" s="9">
        <v>11179</v>
      </c>
      <c r="H6" s="9">
        <v>345073</v>
      </c>
      <c r="I6" s="9">
        <v>320201</v>
      </c>
      <c r="J6" s="9">
        <v>13566</v>
      </c>
      <c r="K6" s="9">
        <v>11306</v>
      </c>
      <c r="L6" s="26">
        <f>I6/E6</f>
        <v>0.95935487930202801</v>
      </c>
      <c r="M6" s="9">
        <f>I6+J6+N6</f>
        <v>333767</v>
      </c>
      <c r="N6" s="9"/>
    </row>
    <row r="7" spans="1:14" ht="15.75" thickBot="1" x14ac:dyDescent="0.3">
      <c r="A7" s="37"/>
      <c r="B7" s="40"/>
      <c r="C7" s="11" t="s">
        <v>18</v>
      </c>
      <c r="D7" s="12">
        <v>33910</v>
      </c>
      <c r="E7" s="12">
        <v>32389</v>
      </c>
      <c r="F7" s="12">
        <v>424</v>
      </c>
      <c r="G7" s="12">
        <v>1024</v>
      </c>
      <c r="H7" s="12">
        <v>33910</v>
      </c>
      <c r="I7" s="12">
        <v>30155</v>
      </c>
      <c r="J7" s="12">
        <v>2234</v>
      </c>
      <c r="K7" s="12">
        <v>1521</v>
      </c>
      <c r="L7" s="29">
        <f t="shared" ref="L7:L30" si="0">I7/E7</f>
        <v>0.9310259656056068</v>
      </c>
      <c r="M7" s="12">
        <f t="shared" ref="M7:M30" si="1">I7+J7+N7</f>
        <v>32389</v>
      </c>
      <c r="N7" s="12"/>
    </row>
    <row r="8" spans="1:14" ht="15.75" thickBot="1" x14ac:dyDescent="0.3">
      <c r="A8" s="37"/>
      <c r="B8" s="40"/>
      <c r="C8" s="13" t="s">
        <v>19</v>
      </c>
      <c r="D8" s="9">
        <v>1408</v>
      </c>
      <c r="E8" s="9">
        <v>832</v>
      </c>
      <c r="F8" s="9">
        <v>344</v>
      </c>
      <c r="G8" s="9">
        <v>70</v>
      </c>
      <c r="H8" s="9">
        <v>1408</v>
      </c>
      <c r="I8" s="9">
        <v>759</v>
      </c>
      <c r="J8" s="9">
        <v>73</v>
      </c>
      <c r="K8" s="9">
        <v>576</v>
      </c>
      <c r="L8" s="30">
        <f t="shared" si="0"/>
        <v>0.91225961538461542</v>
      </c>
      <c r="M8" s="9">
        <f t="shared" si="1"/>
        <v>832</v>
      </c>
      <c r="N8" s="9"/>
    </row>
    <row r="9" spans="1:14" ht="15.75" thickBot="1" x14ac:dyDescent="0.3">
      <c r="A9" s="37"/>
      <c r="B9" s="40"/>
      <c r="C9" s="11" t="s">
        <v>20</v>
      </c>
      <c r="D9" s="12">
        <v>5562</v>
      </c>
      <c r="E9" s="12">
        <v>5255</v>
      </c>
      <c r="F9" s="12">
        <v>75</v>
      </c>
      <c r="G9" s="12">
        <v>213</v>
      </c>
      <c r="H9" s="12">
        <v>5562</v>
      </c>
      <c r="I9" s="12">
        <v>4906</v>
      </c>
      <c r="J9" s="12">
        <v>349</v>
      </c>
      <c r="K9" s="12">
        <v>307</v>
      </c>
      <c r="L9" s="29">
        <f t="shared" si="0"/>
        <v>0.93358705994291147</v>
      </c>
      <c r="M9" s="12">
        <f t="shared" si="1"/>
        <v>5255</v>
      </c>
      <c r="N9" s="12"/>
    </row>
    <row r="10" spans="1:14" ht="15.75" thickBot="1" x14ac:dyDescent="0.3">
      <c r="A10" s="37"/>
      <c r="B10" s="40"/>
      <c r="C10" s="13" t="s">
        <v>21</v>
      </c>
      <c r="D10" s="9">
        <v>139</v>
      </c>
      <c r="E10" s="9">
        <v>123</v>
      </c>
      <c r="F10" s="9">
        <v>12</v>
      </c>
      <c r="G10" s="9">
        <v>4</v>
      </c>
      <c r="H10" s="9">
        <v>139</v>
      </c>
      <c r="I10" s="9">
        <v>112</v>
      </c>
      <c r="J10" s="9">
        <v>11</v>
      </c>
      <c r="K10" s="9">
        <v>16</v>
      </c>
      <c r="L10" s="30">
        <f t="shared" si="0"/>
        <v>0.91056910569105687</v>
      </c>
      <c r="M10" s="9">
        <f t="shared" si="1"/>
        <v>8597</v>
      </c>
      <c r="N10" s="9">
        <v>8474</v>
      </c>
    </row>
    <row r="11" spans="1:14" ht="15.75" thickBot="1" x14ac:dyDescent="0.3">
      <c r="A11" s="38"/>
      <c r="B11" s="41"/>
      <c r="C11" s="14" t="s">
        <v>22</v>
      </c>
      <c r="D11" s="15">
        <v>386092</v>
      </c>
      <c r="E11" s="15">
        <v>372366</v>
      </c>
      <c r="F11" s="15">
        <v>877</v>
      </c>
      <c r="G11" s="15">
        <v>12490</v>
      </c>
      <c r="H11" s="15">
        <v>386092</v>
      </c>
      <c r="I11" s="15">
        <v>356133</v>
      </c>
      <c r="J11" s="15">
        <v>16233</v>
      </c>
      <c r="K11" s="15">
        <v>13726</v>
      </c>
      <c r="L11" s="27">
        <f t="shared" si="0"/>
        <v>0.95640579429915729</v>
      </c>
      <c r="M11" s="15">
        <f t="shared" si="1"/>
        <v>380840</v>
      </c>
      <c r="N11" s="15">
        <f>N10</f>
        <v>8474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1216442</v>
      </c>
      <c r="E12" s="9">
        <v>1113897</v>
      </c>
      <c r="F12" s="9">
        <v>106</v>
      </c>
      <c r="G12" s="9">
        <v>102109</v>
      </c>
      <c r="H12" s="9">
        <v>1216442</v>
      </c>
      <c r="I12" s="9">
        <v>1015808</v>
      </c>
      <c r="J12" s="9">
        <v>98089</v>
      </c>
      <c r="K12" s="9">
        <v>102545</v>
      </c>
      <c r="L12" s="30">
        <f t="shared" si="0"/>
        <v>0.91194069110519194</v>
      </c>
      <c r="M12" s="9">
        <f t="shared" si="1"/>
        <v>1113897</v>
      </c>
      <c r="N12" s="9"/>
    </row>
    <row r="13" spans="1:14" ht="15.75" thickBot="1" x14ac:dyDescent="0.3">
      <c r="A13" s="37"/>
      <c r="B13" s="40"/>
      <c r="C13" s="11" t="s">
        <v>18</v>
      </c>
      <c r="D13" s="12">
        <v>139712</v>
      </c>
      <c r="E13" s="12">
        <v>130452</v>
      </c>
      <c r="F13" s="12">
        <v>2010</v>
      </c>
      <c r="G13" s="12">
        <v>6991</v>
      </c>
      <c r="H13" s="12">
        <v>139712</v>
      </c>
      <c r="I13" s="12">
        <v>118247</v>
      </c>
      <c r="J13" s="12">
        <v>12205</v>
      </c>
      <c r="K13" s="12">
        <v>9260</v>
      </c>
      <c r="L13" s="29">
        <f t="shared" si="0"/>
        <v>0.90644068316315585</v>
      </c>
      <c r="M13" s="12">
        <f t="shared" si="1"/>
        <v>130452</v>
      </c>
      <c r="N13" s="12"/>
    </row>
    <row r="14" spans="1:14" ht="15.75" thickBot="1" x14ac:dyDescent="0.3">
      <c r="A14" s="37"/>
      <c r="B14" s="40"/>
      <c r="C14" s="13" t="s">
        <v>19</v>
      </c>
      <c r="D14" s="9">
        <v>5264</v>
      </c>
      <c r="E14" s="9">
        <v>2867</v>
      </c>
      <c r="F14" s="9">
        <v>1751</v>
      </c>
      <c r="G14" s="9">
        <v>299</v>
      </c>
      <c r="H14" s="9">
        <v>5264</v>
      </c>
      <c r="I14" s="9">
        <v>2657</v>
      </c>
      <c r="J14" s="9">
        <v>210</v>
      </c>
      <c r="K14" s="9">
        <v>2397</v>
      </c>
      <c r="L14" s="30">
        <f t="shared" si="0"/>
        <v>0.92675270317404956</v>
      </c>
      <c r="M14" s="9">
        <f t="shared" si="1"/>
        <v>2867</v>
      </c>
      <c r="N14" s="9"/>
    </row>
    <row r="15" spans="1:14" ht="15.75" thickBot="1" x14ac:dyDescent="0.3">
      <c r="A15" s="37"/>
      <c r="B15" s="40"/>
      <c r="C15" s="11" t="s">
        <v>20</v>
      </c>
      <c r="D15" s="12">
        <v>20847</v>
      </c>
      <c r="E15" s="12">
        <v>19078</v>
      </c>
      <c r="F15" s="12">
        <v>230</v>
      </c>
      <c r="G15" s="12">
        <v>1491</v>
      </c>
      <c r="H15" s="12">
        <v>20847</v>
      </c>
      <c r="I15" s="12">
        <v>17746</v>
      </c>
      <c r="J15" s="12">
        <v>1332</v>
      </c>
      <c r="K15" s="12">
        <v>1769</v>
      </c>
      <c r="L15" s="29">
        <f t="shared" si="0"/>
        <v>0.9301813607296362</v>
      </c>
      <c r="M15" s="12">
        <f t="shared" si="1"/>
        <v>19078</v>
      </c>
      <c r="N15" s="12"/>
    </row>
    <row r="16" spans="1:14" ht="15.75" thickBot="1" x14ac:dyDescent="0.3">
      <c r="A16" s="37"/>
      <c r="B16" s="40"/>
      <c r="C16" s="13" t="s">
        <v>21</v>
      </c>
      <c r="D16" s="9">
        <v>2995</v>
      </c>
      <c r="E16" s="9">
        <v>1140</v>
      </c>
      <c r="F16" s="9">
        <v>1452</v>
      </c>
      <c r="G16" s="9">
        <v>231</v>
      </c>
      <c r="H16" s="9">
        <v>2995</v>
      </c>
      <c r="I16" s="9">
        <v>999</v>
      </c>
      <c r="J16" s="9">
        <v>141</v>
      </c>
      <c r="K16" s="9">
        <v>1855</v>
      </c>
      <c r="L16" s="30">
        <f t="shared" si="0"/>
        <v>0.87631578947368416</v>
      </c>
      <c r="M16" s="9">
        <f t="shared" si="1"/>
        <v>107590</v>
      </c>
      <c r="N16" s="9">
        <v>106450</v>
      </c>
    </row>
    <row r="17" spans="1:14" ht="15.75" thickBot="1" x14ac:dyDescent="0.3">
      <c r="A17" s="38"/>
      <c r="B17" s="41"/>
      <c r="C17" s="14" t="s">
        <v>22</v>
      </c>
      <c r="D17" s="15">
        <v>1385260</v>
      </c>
      <c r="E17" s="15">
        <v>1267434</v>
      </c>
      <c r="F17" s="15">
        <v>5549</v>
      </c>
      <c r="G17" s="15">
        <v>111121</v>
      </c>
      <c r="H17" s="15">
        <v>1385260</v>
      </c>
      <c r="I17" s="15">
        <v>1155457</v>
      </c>
      <c r="J17" s="15">
        <v>111977</v>
      </c>
      <c r="K17" s="15">
        <v>117826</v>
      </c>
      <c r="L17" s="27">
        <f t="shared" si="0"/>
        <v>0.9116506263837012</v>
      </c>
      <c r="M17" s="15">
        <f t="shared" si="1"/>
        <v>1373884</v>
      </c>
      <c r="N17" s="15">
        <f>N16</f>
        <v>106450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976531</v>
      </c>
      <c r="E18" s="9">
        <v>851468</v>
      </c>
      <c r="F18" s="9">
        <v>43</v>
      </c>
      <c r="G18" s="9">
        <v>124899</v>
      </c>
      <c r="H18" s="9">
        <v>976531</v>
      </c>
      <c r="I18" s="9">
        <v>770403</v>
      </c>
      <c r="J18" s="9">
        <v>81065</v>
      </c>
      <c r="K18" s="9">
        <v>125063</v>
      </c>
      <c r="L18" s="30">
        <f t="shared" si="0"/>
        <v>0.90479383840614092</v>
      </c>
      <c r="M18" s="9">
        <f t="shared" si="1"/>
        <v>851468</v>
      </c>
      <c r="N18" s="9"/>
    </row>
    <row r="19" spans="1:14" ht="15.75" thickBot="1" x14ac:dyDescent="0.3">
      <c r="A19" s="37"/>
      <c r="B19" s="40"/>
      <c r="C19" s="11" t="s">
        <v>18</v>
      </c>
      <c r="D19" s="12">
        <v>94664</v>
      </c>
      <c r="E19" s="12">
        <v>85328</v>
      </c>
      <c r="F19" s="12">
        <v>919</v>
      </c>
      <c r="G19" s="12">
        <v>8263</v>
      </c>
      <c r="H19" s="12">
        <v>94664</v>
      </c>
      <c r="I19" s="12">
        <v>75157</v>
      </c>
      <c r="J19" s="12">
        <v>10171</v>
      </c>
      <c r="K19" s="12">
        <v>9336</v>
      </c>
      <c r="L19" s="29">
        <f t="shared" si="0"/>
        <v>0.88080114382148889</v>
      </c>
      <c r="M19" s="12">
        <f t="shared" si="1"/>
        <v>85328</v>
      </c>
      <c r="N19" s="12"/>
    </row>
    <row r="20" spans="1:14" ht="15.75" thickBot="1" x14ac:dyDescent="0.3">
      <c r="A20" s="37"/>
      <c r="B20" s="40"/>
      <c r="C20" s="13" t="s">
        <v>19</v>
      </c>
      <c r="D20" s="9">
        <v>5724</v>
      </c>
      <c r="E20" s="9">
        <v>2934</v>
      </c>
      <c r="F20" s="9">
        <v>1712</v>
      </c>
      <c r="G20" s="9">
        <v>269</v>
      </c>
      <c r="H20" s="9">
        <v>5724</v>
      </c>
      <c r="I20" s="9">
        <v>2449</v>
      </c>
      <c r="J20" s="9">
        <v>485</v>
      </c>
      <c r="K20" s="9">
        <v>2790</v>
      </c>
      <c r="L20" s="30">
        <f t="shared" si="0"/>
        <v>0.83469665985003405</v>
      </c>
      <c r="M20" s="9">
        <f t="shared" si="1"/>
        <v>2934</v>
      </c>
      <c r="N20" s="9"/>
    </row>
    <row r="21" spans="1:14" ht="15.75" thickBot="1" x14ac:dyDescent="0.3">
      <c r="A21" s="37"/>
      <c r="B21" s="40"/>
      <c r="C21" s="11" t="s">
        <v>20</v>
      </c>
      <c r="D21" s="12">
        <v>18638</v>
      </c>
      <c r="E21" s="12">
        <v>16841</v>
      </c>
      <c r="F21" s="12">
        <v>140</v>
      </c>
      <c r="G21" s="12">
        <v>1632</v>
      </c>
      <c r="H21" s="12">
        <v>18638</v>
      </c>
      <c r="I21" s="12">
        <v>13699</v>
      </c>
      <c r="J21" s="12">
        <v>3142</v>
      </c>
      <c r="K21" s="12">
        <v>1797</v>
      </c>
      <c r="L21" s="29">
        <f t="shared" si="0"/>
        <v>0.81343150644261031</v>
      </c>
      <c r="M21" s="12">
        <f t="shared" si="1"/>
        <v>16841</v>
      </c>
      <c r="N21" s="12"/>
    </row>
    <row r="22" spans="1:14" ht="15.75" thickBot="1" x14ac:dyDescent="0.3">
      <c r="A22" s="37"/>
      <c r="B22" s="40"/>
      <c r="C22" s="13" t="s">
        <v>21</v>
      </c>
      <c r="D22" s="9">
        <v>2767</v>
      </c>
      <c r="E22" s="9">
        <v>706</v>
      </c>
      <c r="F22" s="9">
        <v>1216</v>
      </c>
      <c r="G22" s="9">
        <v>199</v>
      </c>
      <c r="H22" s="9">
        <v>2767</v>
      </c>
      <c r="I22" s="9">
        <v>431</v>
      </c>
      <c r="J22" s="9">
        <v>275</v>
      </c>
      <c r="K22" s="9">
        <v>2061</v>
      </c>
      <c r="L22" s="30">
        <f t="shared" si="0"/>
        <v>0.61048158640226624</v>
      </c>
      <c r="M22" s="9">
        <f t="shared" si="1"/>
        <v>183505</v>
      </c>
      <c r="N22" s="9">
        <v>182799</v>
      </c>
    </row>
    <row r="23" spans="1:14" ht="15.75" thickBot="1" x14ac:dyDescent="0.3">
      <c r="A23" s="38"/>
      <c r="B23" s="41"/>
      <c r="C23" s="14" t="s">
        <v>22</v>
      </c>
      <c r="D23" s="15">
        <v>1098324</v>
      </c>
      <c r="E23" s="15">
        <v>957277</v>
      </c>
      <c r="F23" s="15">
        <v>4030</v>
      </c>
      <c r="G23" s="15">
        <v>135262</v>
      </c>
      <c r="H23" s="15">
        <v>1098324</v>
      </c>
      <c r="I23" s="15">
        <v>862139</v>
      </c>
      <c r="J23" s="15">
        <v>95138</v>
      </c>
      <c r="K23" s="15">
        <v>141047</v>
      </c>
      <c r="L23" s="27">
        <f t="shared" si="0"/>
        <v>0.90061601814312886</v>
      </c>
      <c r="M23" s="15">
        <f t="shared" si="1"/>
        <v>1140076</v>
      </c>
      <c r="N23" s="15">
        <f>N22</f>
        <v>182799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1445891</v>
      </c>
      <c r="E24" s="9">
        <v>1435299</v>
      </c>
      <c r="F24" s="9">
        <v>362</v>
      </c>
      <c r="G24" s="9">
        <v>9393</v>
      </c>
      <c r="H24" s="9">
        <v>1445891</v>
      </c>
      <c r="I24" s="9">
        <v>1398549</v>
      </c>
      <c r="J24" s="9">
        <v>36750</v>
      </c>
      <c r="K24" s="9">
        <v>10592</v>
      </c>
      <c r="L24" s="30">
        <f t="shared" si="0"/>
        <v>0.97439557890028494</v>
      </c>
      <c r="M24" s="9">
        <f t="shared" si="1"/>
        <v>1435299</v>
      </c>
      <c r="N24" s="9"/>
    </row>
    <row r="25" spans="1:14" ht="15.75" thickBot="1" x14ac:dyDescent="0.3">
      <c r="A25" s="31"/>
      <c r="B25" s="34"/>
      <c r="C25" s="11" t="s">
        <v>18</v>
      </c>
      <c r="D25" s="12">
        <v>178201</v>
      </c>
      <c r="E25" s="12">
        <v>173481</v>
      </c>
      <c r="F25" s="12">
        <v>3438</v>
      </c>
      <c r="G25" s="12">
        <v>966</v>
      </c>
      <c r="H25" s="12">
        <v>178201</v>
      </c>
      <c r="I25" s="12">
        <v>167435</v>
      </c>
      <c r="J25" s="12">
        <v>6046</v>
      </c>
      <c r="K25" s="12">
        <v>4720</v>
      </c>
      <c r="L25" s="29">
        <f t="shared" si="0"/>
        <v>0.96514892120750972</v>
      </c>
      <c r="M25" s="12">
        <f t="shared" si="1"/>
        <v>173481</v>
      </c>
      <c r="N25" s="12"/>
    </row>
    <row r="26" spans="1:14" ht="15.75" thickBot="1" x14ac:dyDescent="0.3">
      <c r="A26" s="31"/>
      <c r="B26" s="34"/>
      <c r="C26" s="13" t="s">
        <v>19</v>
      </c>
      <c r="D26" s="9">
        <v>7170</v>
      </c>
      <c r="E26" s="9">
        <v>4450</v>
      </c>
      <c r="F26" s="9">
        <v>2088</v>
      </c>
      <c r="G26" s="9">
        <v>225</v>
      </c>
      <c r="H26" s="9">
        <v>7170</v>
      </c>
      <c r="I26" s="9">
        <v>4180</v>
      </c>
      <c r="J26" s="9">
        <v>270</v>
      </c>
      <c r="K26" s="9">
        <v>2720</v>
      </c>
      <c r="L26" s="30">
        <f t="shared" si="0"/>
        <v>0.93932584269662922</v>
      </c>
      <c r="M26" s="9">
        <f t="shared" si="1"/>
        <v>4450</v>
      </c>
      <c r="N26" s="9"/>
    </row>
    <row r="27" spans="1:14" ht="15.75" thickBot="1" x14ac:dyDescent="0.3">
      <c r="A27" s="31"/>
      <c r="B27" s="34"/>
      <c r="C27" s="11" t="s">
        <v>20</v>
      </c>
      <c r="D27" s="12">
        <v>26680</v>
      </c>
      <c r="E27" s="12">
        <v>26074</v>
      </c>
      <c r="F27" s="12">
        <v>411</v>
      </c>
      <c r="G27" s="12">
        <v>123</v>
      </c>
      <c r="H27" s="12">
        <v>26680</v>
      </c>
      <c r="I27" s="12">
        <v>24640</v>
      </c>
      <c r="J27" s="12">
        <v>1434</v>
      </c>
      <c r="K27" s="12">
        <v>606</v>
      </c>
      <c r="L27" s="29">
        <f t="shared" si="0"/>
        <v>0.94500268466671777</v>
      </c>
      <c r="M27" s="12">
        <f t="shared" si="1"/>
        <v>26074</v>
      </c>
      <c r="N27" s="12"/>
    </row>
    <row r="28" spans="1:14" ht="15.75" thickBot="1" x14ac:dyDescent="0.3">
      <c r="A28" s="31"/>
      <c r="B28" s="34"/>
      <c r="C28" s="13" t="s">
        <v>21</v>
      </c>
      <c r="D28" s="9">
        <v>16441</v>
      </c>
      <c r="E28" s="9">
        <v>8629</v>
      </c>
      <c r="F28" s="9">
        <v>6483</v>
      </c>
      <c r="G28" s="9">
        <v>496</v>
      </c>
      <c r="H28" s="9">
        <v>16441</v>
      </c>
      <c r="I28" s="9">
        <v>7844</v>
      </c>
      <c r="J28" s="9">
        <v>785</v>
      </c>
      <c r="K28" s="9">
        <v>7812</v>
      </c>
      <c r="L28" s="30">
        <f t="shared" si="0"/>
        <v>0.90902769729980304</v>
      </c>
      <c r="M28" s="9">
        <f t="shared" si="1"/>
        <v>117890</v>
      </c>
      <c r="N28" s="9">
        <v>109261</v>
      </c>
    </row>
    <row r="29" spans="1:14" ht="15.75" thickBot="1" x14ac:dyDescent="0.3">
      <c r="A29" s="32"/>
      <c r="B29" s="35"/>
      <c r="C29" s="14" t="s">
        <v>22</v>
      </c>
      <c r="D29" s="15">
        <v>1674383</v>
      </c>
      <c r="E29" s="15">
        <v>1647933</v>
      </c>
      <c r="F29" s="15">
        <v>12782</v>
      </c>
      <c r="G29" s="15">
        <v>11203</v>
      </c>
      <c r="H29" s="15">
        <v>1674383</v>
      </c>
      <c r="I29" s="15">
        <v>1602648</v>
      </c>
      <c r="J29" s="15">
        <v>45285</v>
      </c>
      <c r="K29" s="15">
        <v>26450</v>
      </c>
      <c r="L29" s="27">
        <f t="shared" si="0"/>
        <v>0.97252012066024529</v>
      </c>
      <c r="M29" s="15">
        <f t="shared" si="1"/>
        <v>1757194</v>
      </c>
      <c r="N29" s="15">
        <f>N28</f>
        <v>109261</v>
      </c>
    </row>
    <row r="30" spans="1:14" ht="15.75" thickBot="1" x14ac:dyDescent="0.3">
      <c r="A30" s="16"/>
      <c r="B30" s="17"/>
      <c r="C30" s="17" t="s">
        <v>22</v>
      </c>
      <c r="D30" s="17">
        <v>4544059</v>
      </c>
      <c r="E30" s="17">
        <v>4245010</v>
      </c>
      <c r="F30" s="17">
        <v>23238</v>
      </c>
      <c r="G30" s="17">
        <v>270076</v>
      </c>
      <c r="H30" s="17">
        <v>4544059</v>
      </c>
      <c r="I30" s="17">
        <v>3976377</v>
      </c>
      <c r="J30" s="17">
        <v>268633</v>
      </c>
      <c r="K30" s="17">
        <v>299049</v>
      </c>
      <c r="L30" s="28">
        <f t="shared" si="0"/>
        <v>0.93671793470451192</v>
      </c>
      <c r="M30" s="17">
        <f t="shared" si="1"/>
        <v>4651994</v>
      </c>
      <c r="N30" s="17">
        <f>N29+N22+N16+N10</f>
        <v>406984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38751529-E50A-48E4-B9E7-76247A6917C9}"/>
    <hyperlink ref="A31" r:id="rId2" display="https://www.apcpdcl.in/" xr:uid="{B085EACF-1459-466F-BD5B-A7BF4DF37F3E}"/>
    <hyperlink ref="B6" r:id="rId3" display="javascript:void(0)" xr:uid="{B12C6E8A-3A3B-427A-9CD8-34E92EDB8D5B}"/>
    <hyperlink ref="B12" r:id="rId4" display="javascript:void(0)" xr:uid="{38B22B3F-FE41-476A-B4F6-3C5A1ADCA5F1}"/>
    <hyperlink ref="B18" r:id="rId5" display="javascript:void(0)" xr:uid="{017B26B7-876D-46C4-A7CB-6F607A54D3FC}"/>
  </hyperlinks>
  <pageMargins left="0.7" right="0.7" top="0.75" bottom="0.75" header="0.3" footer="0.3"/>
  <pageSetup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62C4-FBDB-4D85-812B-8F68EC773744}">
  <sheetPr>
    <tabColor rgb="FFFF0000"/>
  </sheetPr>
  <dimension ref="A2:N31"/>
  <sheetViews>
    <sheetView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30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345647</v>
      </c>
      <c r="E6" s="9">
        <v>334945</v>
      </c>
      <c r="F6" s="9">
        <v>23</v>
      </c>
      <c r="G6" s="9">
        <v>10574</v>
      </c>
      <c r="H6" s="9">
        <v>345647</v>
      </c>
      <c r="I6" s="9">
        <v>321290</v>
      </c>
      <c r="J6" s="9">
        <v>13655</v>
      </c>
      <c r="K6" s="9">
        <v>10702</v>
      </c>
      <c r="L6" s="26">
        <f>I6/E6</f>
        <v>0.95923211273492659</v>
      </c>
      <c r="M6" s="9">
        <f>I6+J6+N6</f>
        <v>334945</v>
      </c>
      <c r="N6" s="9"/>
    </row>
    <row r="7" spans="1:14" ht="15.75" thickBot="1" x14ac:dyDescent="0.3">
      <c r="A7" s="37"/>
      <c r="B7" s="40"/>
      <c r="C7" s="11" t="s">
        <v>18</v>
      </c>
      <c r="D7" s="12">
        <v>34030</v>
      </c>
      <c r="E7" s="12">
        <v>32559</v>
      </c>
      <c r="F7" s="12">
        <v>425</v>
      </c>
      <c r="G7" s="12">
        <v>973</v>
      </c>
      <c r="H7" s="12">
        <v>34030</v>
      </c>
      <c r="I7" s="12">
        <v>30370</v>
      </c>
      <c r="J7" s="12">
        <v>2189</v>
      </c>
      <c r="K7" s="12">
        <v>1471</v>
      </c>
      <c r="L7" s="29">
        <f t="shared" ref="L7:L30" si="0">I7/E7</f>
        <v>0.93276820541171412</v>
      </c>
      <c r="M7" s="12">
        <f t="shared" ref="M7:M30" si="1">I7+J7+N7</f>
        <v>32559</v>
      </c>
      <c r="N7" s="12"/>
    </row>
    <row r="8" spans="1:14" ht="15.75" thickBot="1" x14ac:dyDescent="0.3">
      <c r="A8" s="37"/>
      <c r="B8" s="40"/>
      <c r="C8" s="13" t="s">
        <v>19</v>
      </c>
      <c r="D8" s="9">
        <v>1406</v>
      </c>
      <c r="E8" s="9">
        <v>847</v>
      </c>
      <c r="F8" s="9">
        <v>335</v>
      </c>
      <c r="G8" s="9">
        <v>64</v>
      </c>
      <c r="H8" s="9">
        <v>1406</v>
      </c>
      <c r="I8" s="9">
        <v>777</v>
      </c>
      <c r="J8" s="9">
        <v>70</v>
      </c>
      <c r="K8" s="9">
        <v>559</v>
      </c>
      <c r="L8" s="30">
        <f t="shared" si="0"/>
        <v>0.9173553719008265</v>
      </c>
      <c r="M8" s="9">
        <f t="shared" si="1"/>
        <v>847</v>
      </c>
      <c r="N8" s="9"/>
    </row>
    <row r="9" spans="1:14" ht="15.75" thickBot="1" x14ac:dyDescent="0.3">
      <c r="A9" s="37"/>
      <c r="B9" s="40"/>
      <c r="C9" s="11" t="s">
        <v>20</v>
      </c>
      <c r="D9" s="12">
        <v>5591</v>
      </c>
      <c r="E9" s="12">
        <v>5297</v>
      </c>
      <c r="F9" s="12">
        <v>75</v>
      </c>
      <c r="G9" s="12">
        <v>200</v>
      </c>
      <c r="H9" s="12">
        <v>5591</v>
      </c>
      <c r="I9" s="12">
        <v>4961</v>
      </c>
      <c r="J9" s="12">
        <v>336</v>
      </c>
      <c r="K9" s="12">
        <v>294</v>
      </c>
      <c r="L9" s="29">
        <f t="shared" si="0"/>
        <v>0.93656786860487073</v>
      </c>
      <c r="M9" s="12">
        <f t="shared" si="1"/>
        <v>5297</v>
      </c>
      <c r="N9" s="12"/>
    </row>
    <row r="10" spans="1:14" ht="15.75" thickBot="1" x14ac:dyDescent="0.3">
      <c r="A10" s="37"/>
      <c r="B10" s="40"/>
      <c r="C10" s="13" t="s">
        <v>21</v>
      </c>
      <c r="D10" s="9">
        <v>140</v>
      </c>
      <c r="E10" s="9">
        <v>124</v>
      </c>
      <c r="F10" s="9">
        <v>12</v>
      </c>
      <c r="G10" s="9">
        <v>4</v>
      </c>
      <c r="H10" s="9">
        <v>140</v>
      </c>
      <c r="I10" s="9">
        <v>115</v>
      </c>
      <c r="J10" s="9">
        <v>9</v>
      </c>
      <c r="K10" s="9">
        <v>16</v>
      </c>
      <c r="L10" s="30">
        <f t="shared" si="0"/>
        <v>0.92741935483870963</v>
      </c>
      <c r="M10" s="9">
        <f t="shared" si="1"/>
        <v>8606</v>
      </c>
      <c r="N10" s="9">
        <v>8482</v>
      </c>
    </row>
    <row r="11" spans="1:14" ht="15.75" thickBot="1" x14ac:dyDescent="0.3">
      <c r="A11" s="38"/>
      <c r="B11" s="41"/>
      <c r="C11" s="14" t="s">
        <v>22</v>
      </c>
      <c r="D11" s="15">
        <v>386814</v>
      </c>
      <c r="E11" s="15">
        <v>373772</v>
      </c>
      <c r="F11" s="15">
        <v>870</v>
      </c>
      <c r="G11" s="15">
        <v>11815</v>
      </c>
      <c r="H11" s="15">
        <v>386814</v>
      </c>
      <c r="I11" s="15">
        <v>357513</v>
      </c>
      <c r="J11" s="15">
        <v>16259</v>
      </c>
      <c r="K11" s="15">
        <v>13042</v>
      </c>
      <c r="L11" s="27">
        <f t="shared" si="0"/>
        <v>0.95650021938507968</v>
      </c>
      <c r="M11" s="15">
        <f t="shared" si="1"/>
        <v>382254</v>
      </c>
      <c r="N11" s="15">
        <f>N10</f>
        <v>8482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1218846</v>
      </c>
      <c r="E12" s="9">
        <v>1118032</v>
      </c>
      <c r="F12" s="9">
        <v>106</v>
      </c>
      <c r="G12" s="9">
        <v>100373</v>
      </c>
      <c r="H12" s="9">
        <v>1218846</v>
      </c>
      <c r="I12" s="9">
        <v>1018674</v>
      </c>
      <c r="J12" s="9">
        <v>99358</v>
      </c>
      <c r="K12" s="9">
        <v>100814</v>
      </c>
      <c r="L12" s="30">
        <f t="shared" si="0"/>
        <v>0.91113134507777949</v>
      </c>
      <c r="M12" s="9">
        <f t="shared" si="1"/>
        <v>1118032</v>
      </c>
      <c r="N12" s="9"/>
    </row>
    <row r="13" spans="1:14" ht="15.75" thickBot="1" x14ac:dyDescent="0.3">
      <c r="A13" s="37"/>
      <c r="B13" s="40"/>
      <c r="C13" s="11" t="s">
        <v>18</v>
      </c>
      <c r="D13" s="12">
        <v>140282</v>
      </c>
      <c r="E13" s="12">
        <v>131129</v>
      </c>
      <c r="F13" s="12">
        <v>2005</v>
      </c>
      <c r="G13" s="12">
        <v>6877</v>
      </c>
      <c r="H13" s="12">
        <v>140282</v>
      </c>
      <c r="I13" s="12">
        <v>119026</v>
      </c>
      <c r="J13" s="12">
        <v>12103</v>
      </c>
      <c r="K13" s="12">
        <v>9153</v>
      </c>
      <c r="L13" s="29">
        <f t="shared" si="0"/>
        <v>0.90770157631035087</v>
      </c>
      <c r="M13" s="12">
        <f t="shared" si="1"/>
        <v>131129</v>
      </c>
      <c r="N13" s="12"/>
    </row>
    <row r="14" spans="1:14" ht="15.75" thickBot="1" x14ac:dyDescent="0.3">
      <c r="A14" s="37"/>
      <c r="B14" s="40"/>
      <c r="C14" s="13" t="s">
        <v>19</v>
      </c>
      <c r="D14" s="9">
        <v>5260</v>
      </c>
      <c r="E14" s="9">
        <v>2869</v>
      </c>
      <c r="F14" s="9">
        <v>1733</v>
      </c>
      <c r="G14" s="9">
        <v>300</v>
      </c>
      <c r="H14" s="9">
        <v>5260</v>
      </c>
      <c r="I14" s="9">
        <v>2650</v>
      </c>
      <c r="J14" s="9">
        <v>219</v>
      </c>
      <c r="K14" s="9">
        <v>2391</v>
      </c>
      <c r="L14" s="30">
        <f t="shared" si="0"/>
        <v>0.92366678285116766</v>
      </c>
      <c r="M14" s="9">
        <f t="shared" si="1"/>
        <v>2869</v>
      </c>
      <c r="N14" s="9"/>
    </row>
    <row r="15" spans="1:14" ht="15.75" thickBot="1" x14ac:dyDescent="0.3">
      <c r="A15" s="37"/>
      <c r="B15" s="40"/>
      <c r="C15" s="11" t="s">
        <v>20</v>
      </c>
      <c r="D15" s="12">
        <v>20859</v>
      </c>
      <c r="E15" s="12">
        <v>19131</v>
      </c>
      <c r="F15" s="12">
        <v>226</v>
      </c>
      <c r="G15" s="12">
        <v>1454</v>
      </c>
      <c r="H15" s="12">
        <v>20859</v>
      </c>
      <c r="I15" s="12">
        <v>17779</v>
      </c>
      <c r="J15" s="12">
        <v>1352</v>
      </c>
      <c r="K15" s="12">
        <v>1728</v>
      </c>
      <c r="L15" s="29">
        <f t="shared" si="0"/>
        <v>0.9293293607234332</v>
      </c>
      <c r="M15" s="12">
        <f t="shared" si="1"/>
        <v>19131</v>
      </c>
      <c r="N15" s="12"/>
    </row>
    <row r="16" spans="1:14" ht="15.75" thickBot="1" x14ac:dyDescent="0.3">
      <c r="A16" s="37"/>
      <c r="B16" s="40"/>
      <c r="C16" s="13" t="s">
        <v>21</v>
      </c>
      <c r="D16" s="9">
        <v>3000</v>
      </c>
      <c r="E16" s="9">
        <v>1134</v>
      </c>
      <c r="F16" s="9">
        <v>1468</v>
      </c>
      <c r="G16" s="9">
        <v>225</v>
      </c>
      <c r="H16" s="9">
        <v>3000</v>
      </c>
      <c r="I16" s="9">
        <v>971</v>
      </c>
      <c r="J16" s="9">
        <v>163</v>
      </c>
      <c r="K16" s="9">
        <v>1866</v>
      </c>
      <c r="L16" s="30">
        <f t="shared" si="0"/>
        <v>0.85626102292768957</v>
      </c>
      <c r="M16" s="9">
        <f t="shared" si="1"/>
        <v>107778</v>
      </c>
      <c r="N16" s="9">
        <v>106644</v>
      </c>
    </row>
    <row r="17" spans="1:14" ht="15.75" thickBot="1" x14ac:dyDescent="0.3">
      <c r="A17" s="38"/>
      <c r="B17" s="41"/>
      <c r="C17" s="14" t="s">
        <v>22</v>
      </c>
      <c r="D17" s="15">
        <v>1388247</v>
      </c>
      <c r="E17" s="15">
        <v>1272295</v>
      </c>
      <c r="F17" s="15">
        <v>5538</v>
      </c>
      <c r="G17" s="15">
        <v>109229</v>
      </c>
      <c r="H17" s="15">
        <v>1388247</v>
      </c>
      <c r="I17" s="15">
        <v>1159100</v>
      </c>
      <c r="J17" s="15">
        <v>113195</v>
      </c>
      <c r="K17" s="15">
        <v>115952</v>
      </c>
      <c r="L17" s="27">
        <f t="shared" si="0"/>
        <v>0.91103085369352232</v>
      </c>
      <c r="M17" s="15">
        <f t="shared" si="1"/>
        <v>1378939</v>
      </c>
      <c r="N17" s="15">
        <f>N16</f>
        <v>106644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978315</v>
      </c>
      <c r="E18" s="9">
        <v>857585</v>
      </c>
      <c r="F18" s="9">
        <v>43</v>
      </c>
      <c r="G18" s="9">
        <v>120564</v>
      </c>
      <c r="H18" s="9">
        <v>978314</v>
      </c>
      <c r="I18" s="9">
        <v>773760</v>
      </c>
      <c r="J18" s="9">
        <v>83824</v>
      </c>
      <c r="K18" s="9">
        <v>120730</v>
      </c>
      <c r="L18" s="30">
        <f t="shared" si="0"/>
        <v>0.90225458700886796</v>
      </c>
      <c r="M18" s="9">
        <f t="shared" si="1"/>
        <v>857584</v>
      </c>
      <c r="N18" s="9"/>
    </row>
    <row r="19" spans="1:14" ht="15.75" thickBot="1" x14ac:dyDescent="0.3">
      <c r="A19" s="37"/>
      <c r="B19" s="40"/>
      <c r="C19" s="11" t="s">
        <v>18</v>
      </c>
      <c r="D19" s="12">
        <v>95044</v>
      </c>
      <c r="E19" s="12">
        <v>86034</v>
      </c>
      <c r="F19" s="12">
        <v>921</v>
      </c>
      <c r="G19" s="12">
        <v>7935</v>
      </c>
      <c r="H19" s="12">
        <v>95043</v>
      </c>
      <c r="I19" s="12">
        <v>75646</v>
      </c>
      <c r="J19" s="12">
        <v>10387</v>
      </c>
      <c r="K19" s="12">
        <v>9010</v>
      </c>
      <c r="L19" s="29">
        <f t="shared" si="0"/>
        <v>0.87925703791524279</v>
      </c>
      <c r="M19" s="12">
        <f t="shared" si="1"/>
        <v>86033</v>
      </c>
      <c r="N19" s="12"/>
    </row>
    <row r="20" spans="1:14" ht="15.75" thickBot="1" x14ac:dyDescent="0.3">
      <c r="A20" s="37"/>
      <c r="B20" s="40"/>
      <c r="C20" s="13" t="s">
        <v>19</v>
      </c>
      <c r="D20" s="9">
        <v>5726</v>
      </c>
      <c r="E20" s="9">
        <v>2949</v>
      </c>
      <c r="F20" s="9">
        <v>1701</v>
      </c>
      <c r="G20" s="9">
        <v>274</v>
      </c>
      <c r="H20" s="9">
        <v>5726</v>
      </c>
      <c r="I20" s="9">
        <v>2429</v>
      </c>
      <c r="J20" s="9">
        <v>520</v>
      </c>
      <c r="K20" s="9">
        <v>2777</v>
      </c>
      <c r="L20" s="30">
        <f t="shared" si="0"/>
        <v>0.82366904035266197</v>
      </c>
      <c r="M20" s="9">
        <f t="shared" si="1"/>
        <v>2949</v>
      </c>
      <c r="N20" s="9"/>
    </row>
    <row r="21" spans="1:14" ht="15.75" thickBot="1" x14ac:dyDescent="0.3">
      <c r="A21" s="37"/>
      <c r="B21" s="40"/>
      <c r="C21" s="11" t="s">
        <v>20</v>
      </c>
      <c r="D21" s="12">
        <v>18635</v>
      </c>
      <c r="E21" s="12">
        <v>16867</v>
      </c>
      <c r="F21" s="12">
        <v>140</v>
      </c>
      <c r="G21" s="12">
        <v>1604</v>
      </c>
      <c r="H21" s="12">
        <v>18635</v>
      </c>
      <c r="I21" s="12">
        <v>13605</v>
      </c>
      <c r="J21" s="12">
        <v>3262</v>
      </c>
      <c r="K21" s="12">
        <v>1768</v>
      </c>
      <c r="L21" s="29">
        <f t="shared" si="0"/>
        <v>0.80660461255706406</v>
      </c>
      <c r="M21" s="12">
        <f t="shared" si="1"/>
        <v>16867</v>
      </c>
      <c r="N21" s="12"/>
    </row>
    <row r="22" spans="1:14" ht="15.75" thickBot="1" x14ac:dyDescent="0.3">
      <c r="A22" s="37"/>
      <c r="B22" s="40"/>
      <c r="C22" s="13" t="s">
        <v>21</v>
      </c>
      <c r="D22" s="9">
        <v>2796</v>
      </c>
      <c r="E22" s="9">
        <v>750</v>
      </c>
      <c r="F22" s="9">
        <v>1214</v>
      </c>
      <c r="G22" s="9">
        <v>194</v>
      </c>
      <c r="H22" s="9">
        <v>2796</v>
      </c>
      <c r="I22" s="9">
        <v>457</v>
      </c>
      <c r="J22" s="9">
        <v>293</v>
      </c>
      <c r="K22" s="9">
        <v>2046</v>
      </c>
      <c r="L22" s="30">
        <f t="shared" si="0"/>
        <v>0.60933333333333328</v>
      </c>
      <c r="M22" s="9">
        <f t="shared" si="1"/>
        <v>184634</v>
      </c>
      <c r="N22" s="9">
        <v>183884</v>
      </c>
    </row>
    <row r="23" spans="1:14" ht="15.75" thickBot="1" x14ac:dyDescent="0.3">
      <c r="A23" s="38"/>
      <c r="B23" s="41"/>
      <c r="C23" s="14" t="s">
        <v>22</v>
      </c>
      <c r="D23" s="15">
        <v>1100516</v>
      </c>
      <c r="E23" s="15">
        <v>964185</v>
      </c>
      <c r="F23" s="15">
        <v>4019</v>
      </c>
      <c r="G23" s="15">
        <v>130571</v>
      </c>
      <c r="H23" s="15">
        <v>1100514</v>
      </c>
      <c r="I23" s="15">
        <v>865897</v>
      </c>
      <c r="J23" s="15">
        <v>98286</v>
      </c>
      <c r="K23" s="15">
        <v>136331</v>
      </c>
      <c r="L23" s="27">
        <f t="shared" si="0"/>
        <v>0.89806105674740844</v>
      </c>
      <c r="M23" s="15">
        <f t="shared" si="1"/>
        <v>1148067</v>
      </c>
      <c r="N23" s="15">
        <f>N22</f>
        <v>183884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1448382</v>
      </c>
      <c r="E24" s="9">
        <v>1438409</v>
      </c>
      <c r="F24" s="9">
        <v>362</v>
      </c>
      <c r="G24" s="9">
        <v>8764</v>
      </c>
      <c r="H24" s="9">
        <v>1448382</v>
      </c>
      <c r="I24" s="9">
        <v>1399412</v>
      </c>
      <c r="J24" s="9">
        <v>38997</v>
      </c>
      <c r="K24" s="9">
        <v>9973</v>
      </c>
      <c r="L24" s="30">
        <f t="shared" si="0"/>
        <v>0.97288879588489785</v>
      </c>
      <c r="M24" s="9">
        <f t="shared" si="1"/>
        <v>1438409</v>
      </c>
      <c r="N24" s="9"/>
    </row>
    <row r="25" spans="1:14" ht="15.75" thickBot="1" x14ac:dyDescent="0.3">
      <c r="A25" s="31"/>
      <c r="B25" s="34"/>
      <c r="C25" s="11" t="s">
        <v>18</v>
      </c>
      <c r="D25" s="12">
        <v>178620</v>
      </c>
      <c r="E25" s="12">
        <v>173964</v>
      </c>
      <c r="F25" s="12">
        <v>3423</v>
      </c>
      <c r="G25" s="12">
        <v>909</v>
      </c>
      <c r="H25" s="12">
        <v>178620</v>
      </c>
      <c r="I25" s="12">
        <v>167741</v>
      </c>
      <c r="J25" s="12">
        <v>6223</v>
      </c>
      <c r="K25" s="12">
        <v>4656</v>
      </c>
      <c r="L25" s="29">
        <f t="shared" si="0"/>
        <v>0.96422823112827938</v>
      </c>
      <c r="M25" s="12">
        <f t="shared" si="1"/>
        <v>173964</v>
      </c>
      <c r="N25" s="12"/>
    </row>
    <row r="26" spans="1:14" ht="15.75" thickBot="1" x14ac:dyDescent="0.3">
      <c r="A26" s="31"/>
      <c r="B26" s="34"/>
      <c r="C26" s="13" t="s">
        <v>19</v>
      </c>
      <c r="D26" s="9">
        <v>7165</v>
      </c>
      <c r="E26" s="9">
        <v>4445</v>
      </c>
      <c r="F26" s="9">
        <v>2078</v>
      </c>
      <c r="G26" s="9">
        <v>228</v>
      </c>
      <c r="H26" s="9">
        <v>7165</v>
      </c>
      <c r="I26" s="9">
        <v>4208</v>
      </c>
      <c r="J26" s="9">
        <v>237</v>
      </c>
      <c r="K26" s="9">
        <v>2720</v>
      </c>
      <c r="L26" s="30">
        <f t="shared" si="0"/>
        <v>0.94668166479190097</v>
      </c>
      <c r="M26" s="9">
        <f t="shared" si="1"/>
        <v>4445</v>
      </c>
      <c r="N26" s="9"/>
    </row>
    <row r="27" spans="1:14" ht="15.75" thickBot="1" x14ac:dyDescent="0.3">
      <c r="A27" s="31"/>
      <c r="B27" s="34"/>
      <c r="C27" s="11" t="s">
        <v>20</v>
      </c>
      <c r="D27" s="12">
        <v>26886</v>
      </c>
      <c r="E27" s="12">
        <v>26290</v>
      </c>
      <c r="F27" s="12">
        <v>409</v>
      </c>
      <c r="G27" s="12">
        <v>115</v>
      </c>
      <c r="H27" s="12">
        <v>26886</v>
      </c>
      <c r="I27" s="12">
        <v>24807</v>
      </c>
      <c r="J27" s="12">
        <v>1483</v>
      </c>
      <c r="K27" s="12">
        <v>596</v>
      </c>
      <c r="L27" s="29">
        <f t="shared" si="0"/>
        <v>0.94359071890452639</v>
      </c>
      <c r="M27" s="12">
        <f t="shared" si="1"/>
        <v>26290</v>
      </c>
      <c r="N27" s="12"/>
    </row>
    <row r="28" spans="1:14" ht="15.75" thickBot="1" x14ac:dyDescent="0.3">
      <c r="A28" s="31"/>
      <c r="B28" s="34"/>
      <c r="C28" s="13" t="s">
        <v>21</v>
      </c>
      <c r="D28" s="9">
        <v>16498</v>
      </c>
      <c r="E28" s="9">
        <v>8466</v>
      </c>
      <c r="F28" s="9">
        <v>6748</v>
      </c>
      <c r="G28" s="9">
        <v>418</v>
      </c>
      <c r="H28" s="9">
        <v>16498</v>
      </c>
      <c r="I28" s="9">
        <v>7847</v>
      </c>
      <c r="J28" s="9">
        <v>619</v>
      </c>
      <c r="K28" s="9">
        <v>8032</v>
      </c>
      <c r="L28" s="30">
        <f t="shared" si="0"/>
        <v>0.92688400661469406</v>
      </c>
      <c r="M28" s="9">
        <f t="shared" si="1"/>
        <v>118181</v>
      </c>
      <c r="N28" s="9">
        <v>109715</v>
      </c>
    </row>
    <row r="29" spans="1:14" ht="15.75" thickBot="1" x14ac:dyDescent="0.3">
      <c r="A29" s="32"/>
      <c r="B29" s="35"/>
      <c r="C29" s="14" t="s">
        <v>22</v>
      </c>
      <c r="D29" s="15">
        <v>1677551</v>
      </c>
      <c r="E29" s="15">
        <v>1651574</v>
      </c>
      <c r="F29" s="15">
        <v>13020</v>
      </c>
      <c r="G29" s="15">
        <v>10434</v>
      </c>
      <c r="H29" s="15">
        <v>1677551</v>
      </c>
      <c r="I29" s="15">
        <v>1604015</v>
      </c>
      <c r="J29" s="15">
        <v>47559</v>
      </c>
      <c r="K29" s="15">
        <v>25977</v>
      </c>
      <c r="L29" s="27">
        <f t="shared" si="0"/>
        <v>0.97120383343404537</v>
      </c>
      <c r="M29" s="15">
        <f t="shared" si="1"/>
        <v>1761289</v>
      </c>
      <c r="N29" s="15">
        <f>N28</f>
        <v>109715</v>
      </c>
    </row>
    <row r="30" spans="1:14" ht="15.75" thickBot="1" x14ac:dyDescent="0.3">
      <c r="A30" s="16"/>
      <c r="B30" s="17"/>
      <c r="C30" s="17" t="s">
        <v>22</v>
      </c>
      <c r="D30" s="17">
        <v>4553128</v>
      </c>
      <c r="E30" s="17">
        <v>4261826</v>
      </c>
      <c r="F30" s="17">
        <v>23447</v>
      </c>
      <c r="G30" s="17">
        <v>262049</v>
      </c>
      <c r="H30" s="17">
        <v>4553126</v>
      </c>
      <c r="I30" s="17">
        <v>3986525</v>
      </c>
      <c r="J30" s="17">
        <v>275299</v>
      </c>
      <c r="K30" s="17">
        <v>291302</v>
      </c>
      <c r="L30" s="28">
        <f t="shared" si="0"/>
        <v>0.93540304085619641</v>
      </c>
      <c r="M30" s="17">
        <f t="shared" si="1"/>
        <v>4670549</v>
      </c>
      <c r="N30" s="17">
        <f>N29+N22+N16+N10</f>
        <v>408725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5C4803AF-5695-44F0-AE4C-32BF96DF0438}"/>
    <hyperlink ref="A31" r:id="rId2" display="https://www.apcpdcl.in/" xr:uid="{EBE35F5F-017D-45D7-A145-6CA6B8D570B4}"/>
    <hyperlink ref="B6" r:id="rId3" display="javascript:void(0)" xr:uid="{394F60D3-14CA-448C-8B8E-FB00B4E770D8}"/>
    <hyperlink ref="B12" r:id="rId4" display="javascript:void(0)" xr:uid="{ED869A94-6F3A-49A9-8156-01F8F1F4D710}"/>
    <hyperlink ref="B18" r:id="rId5" display="javascript:void(0)" xr:uid="{7A50E600-D4B9-4684-9556-D6A3CEF01524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2C80-0B25-495D-9AD1-CE59BA2E89EB}">
  <sheetPr>
    <tabColor rgb="FFFF0000"/>
  </sheetPr>
  <dimension ref="A2:N31"/>
  <sheetViews>
    <sheetView workbookViewId="0">
      <selection activeCell="O11" sqref="O11"/>
    </sheetView>
  </sheetViews>
  <sheetFormatPr defaultRowHeight="15" x14ac:dyDescent="0.25"/>
  <cols>
    <col min="1" max="1" width="9.140625" style="2"/>
    <col min="2" max="2" width="15.85546875" style="2" bestFit="1" customWidth="1"/>
    <col min="3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31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346244</v>
      </c>
      <c r="E6" s="9">
        <v>336328</v>
      </c>
      <c r="F6" s="9">
        <v>23</v>
      </c>
      <c r="G6" s="9">
        <v>9785</v>
      </c>
      <c r="H6" s="9">
        <v>346244</v>
      </c>
      <c r="I6" s="9">
        <v>324380</v>
      </c>
      <c r="J6" s="9">
        <v>11948</v>
      </c>
      <c r="K6" s="9">
        <v>9915</v>
      </c>
      <c r="L6" s="26">
        <f>I6/E6</f>
        <v>0.96447515520563265</v>
      </c>
      <c r="M6" s="9">
        <f>I6+J6+N6</f>
        <v>336328</v>
      </c>
      <c r="N6" s="9"/>
    </row>
    <row r="7" spans="1:14" ht="15.75" thickBot="1" x14ac:dyDescent="0.3">
      <c r="A7" s="37"/>
      <c r="B7" s="40"/>
      <c r="C7" s="11" t="s">
        <v>18</v>
      </c>
      <c r="D7" s="12">
        <v>34113</v>
      </c>
      <c r="E7" s="12">
        <v>32708</v>
      </c>
      <c r="F7" s="12">
        <v>424</v>
      </c>
      <c r="G7" s="12">
        <v>907</v>
      </c>
      <c r="H7" s="12">
        <v>34113</v>
      </c>
      <c r="I7" s="12">
        <v>30736</v>
      </c>
      <c r="J7" s="12">
        <v>1972</v>
      </c>
      <c r="K7" s="12">
        <v>1405</v>
      </c>
      <c r="L7" s="29">
        <f t="shared" ref="L7:L30" si="0">I7/E7</f>
        <v>0.93970893970893976</v>
      </c>
      <c r="M7" s="12">
        <f t="shared" ref="M7:M30" si="1">I7+J7+N7</f>
        <v>32708</v>
      </c>
      <c r="N7" s="12"/>
    </row>
    <row r="8" spans="1:14" ht="15.75" thickBot="1" x14ac:dyDescent="0.3">
      <c r="A8" s="37"/>
      <c r="B8" s="40"/>
      <c r="C8" s="13" t="s">
        <v>19</v>
      </c>
      <c r="D8" s="9">
        <v>1405</v>
      </c>
      <c r="E8" s="9">
        <v>850</v>
      </c>
      <c r="F8" s="9">
        <v>328</v>
      </c>
      <c r="G8" s="9">
        <v>67</v>
      </c>
      <c r="H8" s="9">
        <v>1405</v>
      </c>
      <c r="I8" s="9">
        <v>785</v>
      </c>
      <c r="J8" s="9">
        <v>65</v>
      </c>
      <c r="K8" s="9">
        <v>555</v>
      </c>
      <c r="L8" s="30">
        <f t="shared" si="0"/>
        <v>0.92352941176470593</v>
      </c>
      <c r="M8" s="9">
        <f t="shared" si="1"/>
        <v>850</v>
      </c>
      <c r="N8" s="9"/>
    </row>
    <row r="9" spans="1:14" ht="15.75" thickBot="1" x14ac:dyDescent="0.3">
      <c r="A9" s="37"/>
      <c r="B9" s="40"/>
      <c r="C9" s="11" t="s">
        <v>20</v>
      </c>
      <c r="D9" s="12">
        <v>5608</v>
      </c>
      <c r="E9" s="12">
        <v>5326</v>
      </c>
      <c r="F9" s="12">
        <v>74</v>
      </c>
      <c r="G9" s="12">
        <v>189</v>
      </c>
      <c r="H9" s="12">
        <v>5608</v>
      </c>
      <c r="I9" s="12">
        <v>5069</v>
      </c>
      <c r="J9" s="12">
        <v>257</v>
      </c>
      <c r="K9" s="12">
        <v>282</v>
      </c>
      <c r="L9" s="29">
        <f t="shared" si="0"/>
        <v>0.95174615095756665</v>
      </c>
      <c r="M9" s="12">
        <f t="shared" si="1"/>
        <v>5326</v>
      </c>
      <c r="N9" s="12"/>
    </row>
    <row r="10" spans="1:14" ht="15.75" thickBot="1" x14ac:dyDescent="0.3">
      <c r="A10" s="37"/>
      <c r="B10" s="40"/>
      <c r="C10" s="13" t="s">
        <v>21</v>
      </c>
      <c r="D10" s="9">
        <v>140</v>
      </c>
      <c r="E10" s="9">
        <v>124</v>
      </c>
      <c r="F10" s="9">
        <v>12</v>
      </c>
      <c r="G10" s="9">
        <v>4</v>
      </c>
      <c r="H10" s="9">
        <v>140</v>
      </c>
      <c r="I10" s="9">
        <v>114</v>
      </c>
      <c r="J10" s="9">
        <v>10</v>
      </c>
      <c r="K10" s="9">
        <v>16</v>
      </c>
      <c r="L10" s="30">
        <f t="shared" si="0"/>
        <v>0.91935483870967738</v>
      </c>
      <c r="M10" s="9">
        <f t="shared" si="1"/>
        <v>8627</v>
      </c>
      <c r="N10" s="9">
        <v>8503</v>
      </c>
    </row>
    <row r="11" spans="1:14" ht="15.75" thickBot="1" x14ac:dyDescent="0.3">
      <c r="A11" s="38"/>
      <c r="B11" s="41"/>
      <c r="C11" s="14" t="s">
        <v>22</v>
      </c>
      <c r="D11" s="15">
        <v>387510</v>
      </c>
      <c r="E11" s="15">
        <v>375336</v>
      </c>
      <c r="F11" s="15">
        <v>861</v>
      </c>
      <c r="G11" s="15">
        <v>10952</v>
      </c>
      <c r="H11" s="15">
        <v>387510</v>
      </c>
      <c r="I11" s="15">
        <v>361084</v>
      </c>
      <c r="J11" s="15">
        <v>14252</v>
      </c>
      <c r="K11" s="15">
        <v>12173</v>
      </c>
      <c r="L11" s="27">
        <f t="shared" si="0"/>
        <v>0.96202868896135729</v>
      </c>
      <c r="M11" s="15">
        <f t="shared" si="1"/>
        <v>383839</v>
      </c>
      <c r="N11" s="15">
        <f>N10</f>
        <v>8503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1221665</v>
      </c>
      <c r="E12" s="9">
        <v>1124038</v>
      </c>
      <c r="F12" s="9">
        <v>108</v>
      </c>
      <c r="G12" s="9">
        <v>97183</v>
      </c>
      <c r="H12" s="9">
        <v>1221665</v>
      </c>
      <c r="I12" s="9">
        <v>1030984</v>
      </c>
      <c r="J12" s="9">
        <v>93054</v>
      </c>
      <c r="K12" s="9">
        <v>97627</v>
      </c>
      <c r="L12" s="30">
        <f t="shared" si="0"/>
        <v>0.91721454256884549</v>
      </c>
      <c r="M12" s="9">
        <f t="shared" si="1"/>
        <v>1124038</v>
      </c>
      <c r="N12" s="9"/>
    </row>
    <row r="13" spans="1:14" ht="15.75" thickBot="1" x14ac:dyDescent="0.3">
      <c r="A13" s="37"/>
      <c r="B13" s="40"/>
      <c r="C13" s="11" t="s">
        <v>18</v>
      </c>
      <c r="D13" s="12">
        <v>141058</v>
      </c>
      <c r="E13" s="12">
        <v>132217</v>
      </c>
      <c r="F13" s="12">
        <v>2009</v>
      </c>
      <c r="G13" s="12">
        <v>6559</v>
      </c>
      <c r="H13" s="12">
        <v>141058</v>
      </c>
      <c r="I13" s="12">
        <v>121140</v>
      </c>
      <c r="J13" s="12">
        <v>11077</v>
      </c>
      <c r="K13" s="12">
        <v>8841</v>
      </c>
      <c r="L13" s="29">
        <f t="shared" si="0"/>
        <v>0.91622106083181432</v>
      </c>
      <c r="M13" s="12">
        <f t="shared" si="1"/>
        <v>132217</v>
      </c>
      <c r="N13" s="12"/>
    </row>
    <row r="14" spans="1:14" ht="15.75" thickBot="1" x14ac:dyDescent="0.3">
      <c r="A14" s="37"/>
      <c r="B14" s="40"/>
      <c r="C14" s="13" t="s">
        <v>19</v>
      </c>
      <c r="D14" s="9">
        <v>5246</v>
      </c>
      <c r="E14" s="9">
        <v>2862</v>
      </c>
      <c r="F14" s="9">
        <v>1717</v>
      </c>
      <c r="G14" s="9">
        <v>308</v>
      </c>
      <c r="H14" s="9">
        <v>5246</v>
      </c>
      <c r="I14" s="9">
        <v>2634</v>
      </c>
      <c r="J14" s="9">
        <v>228</v>
      </c>
      <c r="K14" s="9">
        <v>2384</v>
      </c>
      <c r="L14" s="30">
        <f t="shared" si="0"/>
        <v>0.92033542976939209</v>
      </c>
      <c r="M14" s="9">
        <f t="shared" si="1"/>
        <v>2862</v>
      </c>
      <c r="N14" s="9"/>
    </row>
    <row r="15" spans="1:14" ht="15.75" thickBot="1" x14ac:dyDescent="0.3">
      <c r="A15" s="37"/>
      <c r="B15" s="40"/>
      <c r="C15" s="11" t="s">
        <v>20</v>
      </c>
      <c r="D15" s="12">
        <v>20868</v>
      </c>
      <c r="E15" s="12">
        <v>19182</v>
      </c>
      <c r="F15" s="12">
        <v>228</v>
      </c>
      <c r="G15" s="12">
        <v>1410</v>
      </c>
      <c r="H15" s="12">
        <v>20868</v>
      </c>
      <c r="I15" s="12">
        <v>17982</v>
      </c>
      <c r="J15" s="12">
        <v>1200</v>
      </c>
      <c r="K15" s="12">
        <v>1686</v>
      </c>
      <c r="L15" s="29">
        <f t="shared" si="0"/>
        <v>0.93744135126681261</v>
      </c>
      <c r="M15" s="12">
        <f t="shared" si="1"/>
        <v>19182</v>
      </c>
      <c r="N15" s="12"/>
    </row>
    <row r="16" spans="1:14" ht="15.75" thickBot="1" x14ac:dyDescent="0.3">
      <c r="A16" s="37"/>
      <c r="B16" s="40"/>
      <c r="C16" s="13" t="s">
        <v>21</v>
      </c>
      <c r="D16" s="9">
        <v>3003</v>
      </c>
      <c r="E16" s="9">
        <v>1179</v>
      </c>
      <c r="F16" s="9">
        <v>1434</v>
      </c>
      <c r="G16" s="9">
        <v>219</v>
      </c>
      <c r="H16" s="9">
        <v>3003</v>
      </c>
      <c r="I16" s="9">
        <v>1067</v>
      </c>
      <c r="J16" s="9">
        <v>112</v>
      </c>
      <c r="K16" s="9">
        <v>1824</v>
      </c>
      <c r="L16" s="30">
        <f t="shared" si="0"/>
        <v>0.90500424088210352</v>
      </c>
      <c r="M16" s="9">
        <f t="shared" si="1"/>
        <v>108411</v>
      </c>
      <c r="N16" s="9">
        <v>107232</v>
      </c>
    </row>
    <row r="17" spans="1:14" ht="15.75" thickBot="1" x14ac:dyDescent="0.3">
      <c r="A17" s="38"/>
      <c r="B17" s="41"/>
      <c r="C17" s="14" t="s">
        <v>22</v>
      </c>
      <c r="D17" s="15">
        <v>1391840</v>
      </c>
      <c r="E17" s="15">
        <v>1279478</v>
      </c>
      <c r="F17" s="15">
        <v>5496</v>
      </c>
      <c r="G17" s="15">
        <v>105679</v>
      </c>
      <c r="H17" s="15">
        <v>1391840</v>
      </c>
      <c r="I17" s="15">
        <v>1173807</v>
      </c>
      <c r="J17" s="15">
        <v>105671</v>
      </c>
      <c r="K17" s="15">
        <v>112362</v>
      </c>
      <c r="L17" s="27">
        <f t="shared" si="0"/>
        <v>0.91741085036241343</v>
      </c>
      <c r="M17" s="15">
        <f t="shared" si="1"/>
        <v>1386710</v>
      </c>
      <c r="N17" s="15">
        <f>N16</f>
        <v>107232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980681</v>
      </c>
      <c r="E18" s="9">
        <v>863500</v>
      </c>
      <c r="F18" s="9">
        <v>43</v>
      </c>
      <c r="G18" s="9">
        <v>117017</v>
      </c>
      <c r="H18" s="9">
        <v>980681</v>
      </c>
      <c r="I18" s="9">
        <v>781323</v>
      </c>
      <c r="J18" s="9">
        <v>82177</v>
      </c>
      <c r="K18" s="9">
        <v>117181</v>
      </c>
      <c r="L18" s="30">
        <f t="shared" si="0"/>
        <v>0.90483265778807176</v>
      </c>
      <c r="M18" s="9">
        <f t="shared" si="1"/>
        <v>863500</v>
      </c>
      <c r="N18" s="9"/>
    </row>
    <row r="19" spans="1:14" ht="15.75" thickBot="1" x14ac:dyDescent="0.3">
      <c r="A19" s="37"/>
      <c r="B19" s="40"/>
      <c r="C19" s="11" t="s">
        <v>18</v>
      </c>
      <c r="D19" s="12">
        <v>95417</v>
      </c>
      <c r="E19" s="12">
        <v>86671</v>
      </c>
      <c r="F19" s="12">
        <v>921</v>
      </c>
      <c r="G19" s="12">
        <v>7670</v>
      </c>
      <c r="H19" s="12">
        <v>95417</v>
      </c>
      <c r="I19" s="12">
        <v>76453</v>
      </c>
      <c r="J19" s="12">
        <v>10218</v>
      </c>
      <c r="K19" s="12">
        <v>8746</v>
      </c>
      <c r="L19" s="29">
        <f t="shared" si="0"/>
        <v>0.88210589470526468</v>
      </c>
      <c r="M19" s="12">
        <f t="shared" si="1"/>
        <v>86671</v>
      </c>
      <c r="N19" s="12"/>
    </row>
    <row r="20" spans="1:14" ht="15.75" thickBot="1" x14ac:dyDescent="0.3">
      <c r="A20" s="37"/>
      <c r="B20" s="40"/>
      <c r="C20" s="13" t="s">
        <v>19</v>
      </c>
      <c r="D20" s="9">
        <v>5726</v>
      </c>
      <c r="E20" s="9">
        <v>2951</v>
      </c>
      <c r="F20" s="9">
        <v>1697</v>
      </c>
      <c r="G20" s="9">
        <v>274</v>
      </c>
      <c r="H20" s="9">
        <v>5726</v>
      </c>
      <c r="I20" s="9">
        <v>2448</v>
      </c>
      <c r="J20" s="9">
        <v>503</v>
      </c>
      <c r="K20" s="9">
        <v>2775</v>
      </c>
      <c r="L20" s="30">
        <f t="shared" si="0"/>
        <v>0.82954930532023041</v>
      </c>
      <c r="M20" s="9">
        <f t="shared" si="1"/>
        <v>2951</v>
      </c>
      <c r="N20" s="9"/>
    </row>
    <row r="21" spans="1:14" ht="15.75" thickBot="1" x14ac:dyDescent="0.3">
      <c r="A21" s="37"/>
      <c r="B21" s="40"/>
      <c r="C21" s="11" t="s">
        <v>20</v>
      </c>
      <c r="D21" s="12">
        <v>18731</v>
      </c>
      <c r="E21" s="12">
        <v>16990</v>
      </c>
      <c r="F21" s="12">
        <v>139</v>
      </c>
      <c r="G21" s="12">
        <v>1578</v>
      </c>
      <c r="H21" s="12">
        <v>18731</v>
      </c>
      <c r="I21" s="12">
        <v>13782</v>
      </c>
      <c r="J21" s="12">
        <v>3208</v>
      </c>
      <c r="K21" s="12">
        <v>1741</v>
      </c>
      <c r="L21" s="29">
        <f t="shared" si="0"/>
        <v>0.811183048852266</v>
      </c>
      <c r="M21" s="12">
        <f t="shared" si="1"/>
        <v>16990</v>
      </c>
      <c r="N21" s="12"/>
    </row>
    <row r="22" spans="1:14" ht="15.75" thickBot="1" x14ac:dyDescent="0.3">
      <c r="A22" s="37"/>
      <c r="B22" s="40"/>
      <c r="C22" s="13" t="s">
        <v>21</v>
      </c>
      <c r="D22" s="9">
        <v>2817</v>
      </c>
      <c r="E22" s="9">
        <v>771</v>
      </c>
      <c r="F22" s="9">
        <v>1208</v>
      </c>
      <c r="G22" s="9">
        <v>202</v>
      </c>
      <c r="H22" s="9">
        <v>2817</v>
      </c>
      <c r="I22" s="9">
        <v>476</v>
      </c>
      <c r="J22" s="9">
        <v>295</v>
      </c>
      <c r="K22" s="9">
        <v>2046</v>
      </c>
      <c r="L22" s="30">
        <f t="shared" si="0"/>
        <v>0.61738002594033725</v>
      </c>
      <c r="M22" s="9">
        <f t="shared" si="1"/>
        <v>185791</v>
      </c>
      <c r="N22" s="9">
        <v>185020</v>
      </c>
    </row>
    <row r="23" spans="1:14" ht="15.75" thickBot="1" x14ac:dyDescent="0.3">
      <c r="A23" s="38"/>
      <c r="B23" s="41"/>
      <c r="C23" s="14" t="s">
        <v>22</v>
      </c>
      <c r="D23" s="15">
        <v>1103372</v>
      </c>
      <c r="E23" s="15">
        <v>970883</v>
      </c>
      <c r="F23" s="15">
        <v>4008</v>
      </c>
      <c r="G23" s="15">
        <v>126741</v>
      </c>
      <c r="H23" s="15">
        <v>1103372</v>
      </c>
      <c r="I23" s="15">
        <v>874482</v>
      </c>
      <c r="J23" s="15">
        <v>96401</v>
      </c>
      <c r="K23" s="15">
        <v>132489</v>
      </c>
      <c r="L23" s="27">
        <f t="shared" si="0"/>
        <v>0.90070791228191249</v>
      </c>
      <c r="M23" s="15">
        <f t="shared" si="1"/>
        <v>1155903</v>
      </c>
      <c r="N23" s="15">
        <f>N22</f>
        <v>185020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1450735</v>
      </c>
      <c r="E24" s="9">
        <v>1441470</v>
      </c>
      <c r="F24" s="9">
        <v>363</v>
      </c>
      <c r="G24" s="9">
        <v>8036</v>
      </c>
      <c r="H24" s="9">
        <v>1450734</v>
      </c>
      <c r="I24" s="9">
        <v>1404602</v>
      </c>
      <c r="J24" s="9">
        <v>36867</v>
      </c>
      <c r="K24" s="9">
        <v>9265</v>
      </c>
      <c r="L24" s="30">
        <f t="shared" si="0"/>
        <v>0.97442333173773998</v>
      </c>
      <c r="M24" s="9">
        <f t="shared" si="1"/>
        <v>1441469</v>
      </c>
      <c r="N24" s="9"/>
    </row>
    <row r="25" spans="1:14" ht="15.75" thickBot="1" x14ac:dyDescent="0.3">
      <c r="A25" s="31"/>
      <c r="B25" s="34"/>
      <c r="C25" s="11" t="s">
        <v>18</v>
      </c>
      <c r="D25" s="12">
        <v>179204</v>
      </c>
      <c r="E25" s="12">
        <v>174587</v>
      </c>
      <c r="F25" s="12">
        <v>3470</v>
      </c>
      <c r="G25" s="12">
        <v>823</v>
      </c>
      <c r="H25" s="12">
        <v>179204</v>
      </c>
      <c r="I25" s="12">
        <v>168674</v>
      </c>
      <c r="J25" s="12">
        <v>5913</v>
      </c>
      <c r="K25" s="12">
        <v>4617</v>
      </c>
      <c r="L25" s="29">
        <f t="shared" si="0"/>
        <v>0.96613149890885341</v>
      </c>
      <c r="M25" s="12">
        <f t="shared" si="1"/>
        <v>174587</v>
      </c>
      <c r="N25" s="12"/>
    </row>
    <row r="26" spans="1:14" ht="15.75" thickBot="1" x14ac:dyDescent="0.3">
      <c r="A26" s="31"/>
      <c r="B26" s="34"/>
      <c r="C26" s="13" t="s">
        <v>19</v>
      </c>
      <c r="D26" s="9">
        <v>7149</v>
      </c>
      <c r="E26" s="9">
        <v>4426</v>
      </c>
      <c r="F26" s="9">
        <v>2071</v>
      </c>
      <c r="G26" s="9">
        <v>236</v>
      </c>
      <c r="H26" s="9">
        <v>7149</v>
      </c>
      <c r="I26" s="9">
        <v>4194</v>
      </c>
      <c r="J26" s="9">
        <v>232</v>
      </c>
      <c r="K26" s="9">
        <v>2723</v>
      </c>
      <c r="L26" s="30">
        <f t="shared" si="0"/>
        <v>0.94758246723904205</v>
      </c>
      <c r="M26" s="9">
        <f t="shared" si="1"/>
        <v>4426</v>
      </c>
      <c r="N26" s="9"/>
    </row>
    <row r="27" spans="1:14" ht="15.75" thickBot="1" x14ac:dyDescent="0.3">
      <c r="A27" s="31"/>
      <c r="B27" s="34"/>
      <c r="C27" s="11" t="s">
        <v>20</v>
      </c>
      <c r="D27" s="12">
        <v>26914</v>
      </c>
      <c r="E27" s="12">
        <v>26326</v>
      </c>
      <c r="F27" s="12">
        <v>412</v>
      </c>
      <c r="G27" s="12">
        <v>104</v>
      </c>
      <c r="H27" s="12">
        <v>26914</v>
      </c>
      <c r="I27" s="12">
        <v>25095</v>
      </c>
      <c r="J27" s="12">
        <v>1231</v>
      </c>
      <c r="K27" s="12">
        <v>588</v>
      </c>
      <c r="L27" s="29">
        <f t="shared" si="0"/>
        <v>0.95324014282458402</v>
      </c>
      <c r="M27" s="12">
        <f t="shared" si="1"/>
        <v>26326</v>
      </c>
      <c r="N27" s="12"/>
    </row>
    <row r="28" spans="1:14" ht="15.75" thickBot="1" x14ac:dyDescent="0.3">
      <c r="A28" s="31"/>
      <c r="B28" s="34"/>
      <c r="C28" s="13" t="s">
        <v>21</v>
      </c>
      <c r="D28" s="9">
        <v>16578</v>
      </c>
      <c r="E28" s="9">
        <v>8512</v>
      </c>
      <c r="F28" s="9">
        <v>6729</v>
      </c>
      <c r="G28" s="9">
        <v>442</v>
      </c>
      <c r="H28" s="9">
        <v>16578</v>
      </c>
      <c r="I28" s="9">
        <v>7932</v>
      </c>
      <c r="J28" s="9">
        <v>580</v>
      </c>
      <c r="K28" s="9">
        <v>8066</v>
      </c>
      <c r="L28" s="30">
        <f t="shared" si="0"/>
        <v>0.93186090225563911</v>
      </c>
      <c r="M28" s="9">
        <f t="shared" si="1"/>
        <v>118607</v>
      </c>
      <c r="N28" s="9">
        <v>110095</v>
      </c>
    </row>
    <row r="29" spans="1:14" ht="15.75" thickBot="1" x14ac:dyDescent="0.3">
      <c r="A29" s="32"/>
      <c r="B29" s="35"/>
      <c r="C29" s="14" t="s">
        <v>22</v>
      </c>
      <c r="D29" s="15">
        <v>1680580</v>
      </c>
      <c r="E29" s="15">
        <v>1655321</v>
      </c>
      <c r="F29" s="15">
        <v>13045</v>
      </c>
      <c r="G29" s="15">
        <v>9641</v>
      </c>
      <c r="H29" s="15">
        <v>1680579</v>
      </c>
      <c r="I29" s="15">
        <v>1610497</v>
      </c>
      <c r="J29" s="15">
        <v>44823</v>
      </c>
      <c r="K29" s="15">
        <v>25259</v>
      </c>
      <c r="L29" s="27">
        <f t="shared" si="0"/>
        <v>0.97292126421401048</v>
      </c>
      <c r="M29" s="15">
        <f t="shared" si="1"/>
        <v>1765415</v>
      </c>
      <c r="N29" s="15">
        <f>N28</f>
        <v>110095</v>
      </c>
    </row>
    <row r="30" spans="1:14" ht="15.75" thickBot="1" x14ac:dyDescent="0.3">
      <c r="A30" s="16"/>
      <c r="B30" s="17"/>
      <c r="C30" s="17" t="s">
        <v>22</v>
      </c>
      <c r="D30" s="17">
        <v>4563302</v>
      </c>
      <c r="E30" s="17">
        <v>4281018</v>
      </c>
      <c r="F30" s="17">
        <v>23410</v>
      </c>
      <c r="G30" s="17">
        <v>253013</v>
      </c>
      <c r="H30" s="17">
        <v>4563301</v>
      </c>
      <c r="I30" s="17">
        <v>4019870</v>
      </c>
      <c r="J30" s="17">
        <v>261147</v>
      </c>
      <c r="K30" s="17">
        <v>282283</v>
      </c>
      <c r="L30" s="28">
        <f t="shared" si="0"/>
        <v>0.93899862135594847</v>
      </c>
      <c r="M30" s="17">
        <f t="shared" si="1"/>
        <v>4691867</v>
      </c>
      <c r="N30" s="17">
        <f>N29+N22+N16+N10</f>
        <v>410850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9B42D98E-A666-4233-B37D-9FC6656CADF0}"/>
    <hyperlink ref="A31" r:id="rId2" display="https://www.apcpdcl.in/" xr:uid="{903CBF51-6852-4425-B59E-4F716344C16B}"/>
    <hyperlink ref="B6" r:id="rId3" display="javascript:void(0)" xr:uid="{5294F123-FD45-41E4-A38B-9F8A30BB9DBD}"/>
    <hyperlink ref="B12" r:id="rId4" display="javascript:void(0)" xr:uid="{ADDB9EED-9B92-4E75-99D8-B774720F5820}"/>
    <hyperlink ref="B18" r:id="rId5" display="javascript:void(0)" xr:uid="{7FB03566-AC8B-4063-AC93-8F003EB98358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FC599-413A-4559-B451-66B05CBE1C0B}">
  <sheetPr>
    <tabColor rgb="FFFF0000"/>
  </sheetPr>
  <dimension ref="A2:N31"/>
  <sheetViews>
    <sheetView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32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346805</v>
      </c>
      <c r="E6" s="9">
        <v>337693</v>
      </c>
      <c r="F6" s="9">
        <v>24</v>
      </c>
      <c r="G6" s="9">
        <v>8979</v>
      </c>
      <c r="H6" s="9">
        <v>346805</v>
      </c>
      <c r="I6" s="9">
        <v>326339</v>
      </c>
      <c r="J6" s="9">
        <v>11354</v>
      </c>
      <c r="K6" s="9">
        <v>9111</v>
      </c>
      <c r="L6" s="26">
        <f>I6/E6</f>
        <v>0.96637774546703659</v>
      </c>
      <c r="M6" s="9">
        <f>I6+J6+N6</f>
        <v>337693</v>
      </c>
      <c r="N6" s="9"/>
    </row>
    <row r="7" spans="1:14" ht="15.75" thickBot="1" x14ac:dyDescent="0.3">
      <c r="A7" s="37"/>
      <c r="B7" s="40"/>
      <c r="C7" s="11" t="s">
        <v>18</v>
      </c>
      <c r="D7" s="12">
        <v>34286</v>
      </c>
      <c r="E7" s="12">
        <v>32938</v>
      </c>
      <c r="F7" s="12">
        <v>419</v>
      </c>
      <c r="G7" s="12">
        <v>853</v>
      </c>
      <c r="H7" s="12">
        <v>34286</v>
      </c>
      <c r="I7" s="12">
        <v>30972</v>
      </c>
      <c r="J7" s="12">
        <v>1966</v>
      </c>
      <c r="K7" s="12">
        <v>1348</v>
      </c>
      <c r="L7" s="29">
        <f t="shared" ref="L7:L30" si="0">I7/E7</f>
        <v>0.94031210152407552</v>
      </c>
      <c r="M7" s="12">
        <f t="shared" ref="M7:M30" si="1">I7+J7+N7</f>
        <v>32938</v>
      </c>
      <c r="N7" s="12"/>
    </row>
    <row r="8" spans="1:14" ht="15.75" thickBot="1" x14ac:dyDescent="0.3">
      <c r="A8" s="37"/>
      <c r="B8" s="40"/>
      <c r="C8" s="13" t="s">
        <v>19</v>
      </c>
      <c r="D8" s="9">
        <v>1401</v>
      </c>
      <c r="E8" s="9">
        <v>854</v>
      </c>
      <c r="F8" s="9">
        <v>325</v>
      </c>
      <c r="G8" s="9">
        <v>64</v>
      </c>
      <c r="H8" s="9">
        <v>1401</v>
      </c>
      <c r="I8" s="9">
        <v>784</v>
      </c>
      <c r="J8" s="9">
        <v>70</v>
      </c>
      <c r="K8" s="9">
        <v>547</v>
      </c>
      <c r="L8" s="30">
        <f t="shared" si="0"/>
        <v>0.91803278688524592</v>
      </c>
      <c r="M8" s="9">
        <f t="shared" si="1"/>
        <v>854</v>
      </c>
      <c r="N8" s="9"/>
    </row>
    <row r="9" spans="1:14" ht="15.75" thickBot="1" x14ac:dyDescent="0.3">
      <c r="A9" s="37"/>
      <c r="B9" s="40"/>
      <c r="C9" s="11" t="s">
        <v>20</v>
      </c>
      <c r="D9" s="12">
        <v>5623</v>
      </c>
      <c r="E9" s="12">
        <v>5367</v>
      </c>
      <c r="F9" s="12">
        <v>72</v>
      </c>
      <c r="G9" s="12">
        <v>165</v>
      </c>
      <c r="H9" s="12">
        <v>5623</v>
      </c>
      <c r="I9" s="12">
        <v>4895</v>
      </c>
      <c r="J9" s="12">
        <v>472</v>
      </c>
      <c r="K9" s="12">
        <v>256</v>
      </c>
      <c r="L9" s="29">
        <f t="shared" si="0"/>
        <v>0.91205515185392216</v>
      </c>
      <c r="M9" s="12">
        <f t="shared" si="1"/>
        <v>5367</v>
      </c>
      <c r="N9" s="12"/>
    </row>
    <row r="10" spans="1:14" ht="15.75" thickBot="1" x14ac:dyDescent="0.3">
      <c r="A10" s="37"/>
      <c r="B10" s="40"/>
      <c r="C10" s="13" t="s">
        <v>21</v>
      </c>
      <c r="D10" s="9">
        <v>141</v>
      </c>
      <c r="E10" s="9">
        <v>126</v>
      </c>
      <c r="F10" s="9">
        <v>11</v>
      </c>
      <c r="G10" s="9">
        <v>4</v>
      </c>
      <c r="H10" s="9">
        <v>141</v>
      </c>
      <c r="I10" s="9">
        <v>113</v>
      </c>
      <c r="J10" s="9">
        <v>13</v>
      </c>
      <c r="K10" s="9">
        <v>15</v>
      </c>
      <c r="L10" s="30">
        <f t="shared" si="0"/>
        <v>0.89682539682539686</v>
      </c>
      <c r="M10" s="9">
        <f t="shared" si="1"/>
        <v>8695</v>
      </c>
      <c r="N10" s="9">
        <v>8569</v>
      </c>
    </row>
    <row r="11" spans="1:14" ht="15.75" thickBot="1" x14ac:dyDescent="0.3">
      <c r="A11" s="38"/>
      <c r="B11" s="41"/>
      <c r="C11" s="14" t="s">
        <v>22</v>
      </c>
      <c r="D11" s="15">
        <v>388256</v>
      </c>
      <c r="E11" s="15">
        <v>376978</v>
      </c>
      <c r="F11" s="15">
        <v>851</v>
      </c>
      <c r="G11" s="15">
        <v>10065</v>
      </c>
      <c r="H11" s="15">
        <v>388256</v>
      </c>
      <c r="I11" s="15">
        <v>363103</v>
      </c>
      <c r="J11" s="15">
        <v>13875</v>
      </c>
      <c r="K11" s="15">
        <v>11277</v>
      </c>
      <c r="L11" s="27">
        <f t="shared" si="0"/>
        <v>0.96319413865000081</v>
      </c>
      <c r="M11" s="15">
        <f t="shared" si="1"/>
        <v>385547</v>
      </c>
      <c r="N11" s="15">
        <f>N10</f>
        <v>8569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1224173</v>
      </c>
      <c r="E12" s="9">
        <v>1133481</v>
      </c>
      <c r="F12" s="9">
        <v>106</v>
      </c>
      <c r="G12" s="9">
        <v>90235</v>
      </c>
      <c r="H12" s="9">
        <v>1224173</v>
      </c>
      <c r="I12" s="9">
        <v>1047374</v>
      </c>
      <c r="J12" s="9">
        <v>86107</v>
      </c>
      <c r="K12" s="9">
        <v>90692</v>
      </c>
      <c r="L12" s="30">
        <f t="shared" si="0"/>
        <v>0.92403313332998083</v>
      </c>
      <c r="M12" s="9">
        <f t="shared" si="1"/>
        <v>1133481</v>
      </c>
      <c r="N12" s="9"/>
    </row>
    <row r="13" spans="1:14" ht="15.75" thickBot="1" x14ac:dyDescent="0.3">
      <c r="A13" s="37"/>
      <c r="B13" s="40"/>
      <c r="C13" s="11" t="s">
        <v>18</v>
      </c>
      <c r="D13" s="12">
        <v>141872</v>
      </c>
      <c r="E13" s="12">
        <v>133636</v>
      </c>
      <c r="F13" s="12">
        <v>2010</v>
      </c>
      <c r="G13" s="12">
        <v>5949</v>
      </c>
      <c r="H13" s="12">
        <v>141872</v>
      </c>
      <c r="I13" s="12">
        <v>123142</v>
      </c>
      <c r="J13" s="12">
        <v>10494</v>
      </c>
      <c r="K13" s="12">
        <v>8236</v>
      </c>
      <c r="L13" s="29">
        <f t="shared" si="0"/>
        <v>0.92147325570953931</v>
      </c>
      <c r="M13" s="12">
        <f t="shared" si="1"/>
        <v>133636</v>
      </c>
      <c r="N13" s="12"/>
    </row>
    <row r="14" spans="1:14" ht="15.75" thickBot="1" x14ac:dyDescent="0.3">
      <c r="A14" s="37"/>
      <c r="B14" s="40"/>
      <c r="C14" s="13" t="s">
        <v>19</v>
      </c>
      <c r="D14" s="9">
        <v>5235</v>
      </c>
      <c r="E14" s="9">
        <v>2852</v>
      </c>
      <c r="F14" s="9">
        <v>1701</v>
      </c>
      <c r="G14" s="9">
        <v>322</v>
      </c>
      <c r="H14" s="9">
        <v>5235</v>
      </c>
      <c r="I14" s="9">
        <v>2648</v>
      </c>
      <c r="J14" s="9">
        <v>204</v>
      </c>
      <c r="K14" s="9">
        <v>2383</v>
      </c>
      <c r="L14" s="30">
        <f t="shared" si="0"/>
        <v>0.92847124824684435</v>
      </c>
      <c r="M14" s="9">
        <f t="shared" si="1"/>
        <v>2852</v>
      </c>
      <c r="N14" s="9"/>
    </row>
    <row r="15" spans="1:14" ht="15.75" thickBot="1" x14ac:dyDescent="0.3">
      <c r="A15" s="37"/>
      <c r="B15" s="40"/>
      <c r="C15" s="11" t="s">
        <v>20</v>
      </c>
      <c r="D15" s="12">
        <v>21093</v>
      </c>
      <c r="E15" s="12">
        <v>19463</v>
      </c>
      <c r="F15" s="12">
        <v>227</v>
      </c>
      <c r="G15" s="12">
        <v>1354</v>
      </c>
      <c r="H15" s="12">
        <v>21093</v>
      </c>
      <c r="I15" s="12">
        <v>17922</v>
      </c>
      <c r="J15" s="12">
        <v>1541</v>
      </c>
      <c r="K15" s="12">
        <v>1630</v>
      </c>
      <c r="L15" s="29">
        <f t="shared" si="0"/>
        <v>0.92082412783229717</v>
      </c>
      <c r="M15" s="12">
        <f t="shared" si="1"/>
        <v>19463</v>
      </c>
      <c r="N15" s="12"/>
    </row>
    <row r="16" spans="1:14" ht="15.75" thickBot="1" x14ac:dyDescent="0.3">
      <c r="A16" s="37"/>
      <c r="B16" s="40"/>
      <c r="C16" s="13" t="s">
        <v>21</v>
      </c>
      <c r="D16" s="9">
        <v>3009</v>
      </c>
      <c r="E16" s="9">
        <v>1188</v>
      </c>
      <c r="F16" s="9">
        <v>1448</v>
      </c>
      <c r="G16" s="9">
        <v>201</v>
      </c>
      <c r="H16" s="9">
        <v>3009</v>
      </c>
      <c r="I16" s="9">
        <v>1035</v>
      </c>
      <c r="J16" s="9">
        <v>153</v>
      </c>
      <c r="K16" s="9">
        <v>1821</v>
      </c>
      <c r="L16" s="30">
        <f t="shared" si="0"/>
        <v>0.87121212121212122</v>
      </c>
      <c r="M16" s="9">
        <f t="shared" si="1"/>
        <v>109196</v>
      </c>
      <c r="N16" s="9">
        <v>108008</v>
      </c>
    </row>
    <row r="17" spans="1:14" ht="15.75" thickBot="1" x14ac:dyDescent="0.3">
      <c r="A17" s="38"/>
      <c r="B17" s="41"/>
      <c r="C17" s="14" t="s">
        <v>22</v>
      </c>
      <c r="D17" s="15">
        <v>1395382</v>
      </c>
      <c r="E17" s="15">
        <v>1290620</v>
      </c>
      <c r="F17" s="15">
        <v>5492</v>
      </c>
      <c r="G17" s="15">
        <v>98061</v>
      </c>
      <c r="H17" s="15">
        <v>1395382</v>
      </c>
      <c r="I17" s="15">
        <v>1192121</v>
      </c>
      <c r="J17" s="15">
        <v>98499</v>
      </c>
      <c r="K17" s="15">
        <v>104762</v>
      </c>
      <c r="L17" s="27">
        <f t="shared" si="0"/>
        <v>0.92368086656025783</v>
      </c>
      <c r="M17" s="15">
        <f t="shared" si="1"/>
        <v>1398628</v>
      </c>
      <c r="N17" s="15">
        <f>N16</f>
        <v>108008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982966</v>
      </c>
      <c r="E18" s="9">
        <v>870372</v>
      </c>
      <c r="F18" s="9">
        <v>45</v>
      </c>
      <c r="G18" s="9">
        <v>112421</v>
      </c>
      <c r="H18" s="9">
        <v>982965</v>
      </c>
      <c r="I18" s="9">
        <v>786915</v>
      </c>
      <c r="J18" s="9">
        <v>83456</v>
      </c>
      <c r="K18" s="9">
        <v>112594</v>
      </c>
      <c r="L18" s="30">
        <f t="shared" si="0"/>
        <v>0.90411341357488517</v>
      </c>
      <c r="M18" s="9">
        <f t="shared" si="1"/>
        <v>870371</v>
      </c>
      <c r="N18" s="9"/>
    </row>
    <row r="19" spans="1:14" ht="15.75" thickBot="1" x14ac:dyDescent="0.3">
      <c r="A19" s="37"/>
      <c r="B19" s="40"/>
      <c r="C19" s="11" t="s">
        <v>18</v>
      </c>
      <c r="D19" s="12">
        <v>95913</v>
      </c>
      <c r="E19" s="12">
        <v>87478</v>
      </c>
      <c r="F19" s="12">
        <v>919</v>
      </c>
      <c r="G19" s="12">
        <v>7360</v>
      </c>
      <c r="H19" s="12">
        <v>95913</v>
      </c>
      <c r="I19" s="12">
        <v>77261</v>
      </c>
      <c r="J19" s="12">
        <v>10217</v>
      </c>
      <c r="K19" s="12">
        <v>8435</v>
      </c>
      <c r="L19" s="29">
        <f t="shared" si="0"/>
        <v>0.88320492009419516</v>
      </c>
      <c r="M19" s="12">
        <f t="shared" si="1"/>
        <v>87478</v>
      </c>
      <c r="N19" s="12"/>
    </row>
    <row r="20" spans="1:14" ht="15.75" thickBot="1" x14ac:dyDescent="0.3">
      <c r="A20" s="37"/>
      <c r="B20" s="40"/>
      <c r="C20" s="13" t="s">
        <v>19</v>
      </c>
      <c r="D20" s="9">
        <v>5737</v>
      </c>
      <c r="E20" s="9">
        <v>2965</v>
      </c>
      <c r="F20" s="9">
        <v>1685</v>
      </c>
      <c r="G20" s="9">
        <v>281</v>
      </c>
      <c r="H20" s="9">
        <v>5737</v>
      </c>
      <c r="I20" s="9">
        <v>2450</v>
      </c>
      <c r="J20" s="9">
        <v>515</v>
      </c>
      <c r="K20" s="9">
        <v>2772</v>
      </c>
      <c r="L20" s="30">
        <f t="shared" si="0"/>
        <v>0.82630691399662737</v>
      </c>
      <c r="M20" s="9">
        <f t="shared" si="1"/>
        <v>2965</v>
      </c>
      <c r="N20" s="9"/>
    </row>
    <row r="21" spans="1:14" ht="15.75" thickBot="1" x14ac:dyDescent="0.3">
      <c r="A21" s="37"/>
      <c r="B21" s="40"/>
      <c r="C21" s="11" t="s">
        <v>20</v>
      </c>
      <c r="D21" s="12">
        <v>18773</v>
      </c>
      <c r="E21" s="12">
        <v>17083</v>
      </c>
      <c r="F21" s="12">
        <v>134</v>
      </c>
      <c r="G21" s="12">
        <v>1530</v>
      </c>
      <c r="H21" s="12">
        <v>18773</v>
      </c>
      <c r="I21" s="12">
        <v>13234</v>
      </c>
      <c r="J21" s="12">
        <v>3849</v>
      </c>
      <c r="K21" s="12">
        <v>1690</v>
      </c>
      <c r="L21" s="29">
        <f t="shared" si="0"/>
        <v>0.7746882866007142</v>
      </c>
      <c r="M21" s="12">
        <f t="shared" si="1"/>
        <v>17083</v>
      </c>
      <c r="N21" s="12"/>
    </row>
    <row r="22" spans="1:14" ht="15.75" thickBot="1" x14ac:dyDescent="0.3">
      <c r="A22" s="37"/>
      <c r="B22" s="40"/>
      <c r="C22" s="13" t="s">
        <v>21</v>
      </c>
      <c r="D22" s="9">
        <v>2836</v>
      </c>
      <c r="E22" s="9">
        <v>782</v>
      </c>
      <c r="F22" s="9">
        <v>1209</v>
      </c>
      <c r="G22" s="9">
        <v>205</v>
      </c>
      <c r="H22" s="9">
        <v>2836</v>
      </c>
      <c r="I22" s="9">
        <v>471</v>
      </c>
      <c r="J22" s="9">
        <v>311</v>
      </c>
      <c r="K22" s="9">
        <v>2054</v>
      </c>
      <c r="L22" s="30">
        <f t="shared" si="0"/>
        <v>0.60230179028132991</v>
      </c>
      <c r="M22" s="9">
        <f t="shared" si="1"/>
        <v>190881</v>
      </c>
      <c r="N22" s="9">
        <v>190099</v>
      </c>
    </row>
    <row r="23" spans="1:14" ht="15.75" thickBot="1" x14ac:dyDescent="0.3">
      <c r="A23" s="38"/>
      <c r="B23" s="41"/>
      <c r="C23" s="14" t="s">
        <v>22</v>
      </c>
      <c r="D23" s="15">
        <v>1106225</v>
      </c>
      <c r="E23" s="15">
        <v>978680</v>
      </c>
      <c r="F23" s="15">
        <v>3992</v>
      </c>
      <c r="G23" s="15">
        <v>121797</v>
      </c>
      <c r="H23" s="15">
        <v>1106224</v>
      </c>
      <c r="I23" s="15">
        <v>880331</v>
      </c>
      <c r="J23" s="15">
        <v>98348</v>
      </c>
      <c r="K23" s="15">
        <v>127545</v>
      </c>
      <c r="L23" s="27">
        <f t="shared" si="0"/>
        <v>0.89950852168226592</v>
      </c>
      <c r="M23" s="15">
        <f t="shared" si="1"/>
        <v>1168778</v>
      </c>
      <c r="N23" s="15">
        <f>N22</f>
        <v>190099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1453001</v>
      </c>
      <c r="E24" s="9">
        <v>1444502</v>
      </c>
      <c r="F24" s="9">
        <v>371</v>
      </c>
      <c r="G24" s="9">
        <v>7279</v>
      </c>
      <c r="H24" s="9">
        <v>1452998</v>
      </c>
      <c r="I24" s="9">
        <v>1409838</v>
      </c>
      <c r="J24" s="9">
        <v>34661</v>
      </c>
      <c r="K24" s="9">
        <v>8499</v>
      </c>
      <c r="L24" s="30">
        <f t="shared" si="0"/>
        <v>0.97600280234987558</v>
      </c>
      <c r="M24" s="9">
        <f t="shared" si="1"/>
        <v>1444499</v>
      </c>
      <c r="N24" s="9"/>
    </row>
    <row r="25" spans="1:14" ht="15.75" thickBot="1" x14ac:dyDescent="0.3">
      <c r="A25" s="31"/>
      <c r="B25" s="34"/>
      <c r="C25" s="11" t="s">
        <v>18</v>
      </c>
      <c r="D25" s="12">
        <v>179987</v>
      </c>
      <c r="E25" s="12">
        <v>175435</v>
      </c>
      <c r="F25" s="12">
        <v>3468</v>
      </c>
      <c r="G25" s="12">
        <v>750</v>
      </c>
      <c r="H25" s="12">
        <v>179986</v>
      </c>
      <c r="I25" s="12">
        <v>169583</v>
      </c>
      <c r="J25" s="12">
        <v>5851</v>
      </c>
      <c r="K25" s="12">
        <v>4552</v>
      </c>
      <c r="L25" s="29">
        <f t="shared" si="0"/>
        <v>0.96664291617978171</v>
      </c>
      <c r="M25" s="12">
        <f t="shared" si="1"/>
        <v>175434</v>
      </c>
      <c r="N25" s="12"/>
    </row>
    <row r="26" spans="1:14" ht="15.75" thickBot="1" x14ac:dyDescent="0.3">
      <c r="A26" s="31"/>
      <c r="B26" s="34"/>
      <c r="C26" s="13" t="s">
        <v>19</v>
      </c>
      <c r="D26" s="9">
        <v>7130</v>
      </c>
      <c r="E26" s="9">
        <v>4433</v>
      </c>
      <c r="F26" s="9">
        <v>2015</v>
      </c>
      <c r="G26" s="9">
        <v>239</v>
      </c>
      <c r="H26" s="9">
        <v>7130</v>
      </c>
      <c r="I26" s="9">
        <v>4184</v>
      </c>
      <c r="J26" s="9">
        <v>249</v>
      </c>
      <c r="K26" s="9">
        <v>2697</v>
      </c>
      <c r="L26" s="30">
        <f t="shared" si="0"/>
        <v>0.94383036318520186</v>
      </c>
      <c r="M26" s="9">
        <f t="shared" si="1"/>
        <v>4433</v>
      </c>
      <c r="N26" s="9"/>
    </row>
    <row r="27" spans="1:14" ht="15.75" thickBot="1" x14ac:dyDescent="0.3">
      <c r="A27" s="31"/>
      <c r="B27" s="34"/>
      <c r="C27" s="11" t="s">
        <v>20</v>
      </c>
      <c r="D27" s="12">
        <v>26952</v>
      </c>
      <c r="E27" s="12">
        <v>26370</v>
      </c>
      <c r="F27" s="12">
        <v>412</v>
      </c>
      <c r="G27" s="12">
        <v>96</v>
      </c>
      <c r="H27" s="12">
        <v>26952</v>
      </c>
      <c r="I27" s="12">
        <v>24870</v>
      </c>
      <c r="J27" s="12">
        <v>1500</v>
      </c>
      <c r="K27" s="12">
        <v>582</v>
      </c>
      <c r="L27" s="29">
        <f t="shared" si="0"/>
        <v>0.94311717861205913</v>
      </c>
      <c r="M27" s="12">
        <f t="shared" si="1"/>
        <v>26370</v>
      </c>
      <c r="N27" s="12"/>
    </row>
    <row r="28" spans="1:14" ht="15.75" thickBot="1" x14ac:dyDescent="0.3">
      <c r="A28" s="31"/>
      <c r="B28" s="34"/>
      <c r="C28" s="13" t="s">
        <v>21</v>
      </c>
      <c r="D28" s="9">
        <v>16682</v>
      </c>
      <c r="E28" s="9">
        <v>8427</v>
      </c>
      <c r="F28" s="9">
        <v>6923</v>
      </c>
      <c r="G28" s="9">
        <v>434</v>
      </c>
      <c r="H28" s="9">
        <v>16682</v>
      </c>
      <c r="I28" s="9">
        <v>7924</v>
      </c>
      <c r="J28" s="9">
        <v>503</v>
      </c>
      <c r="K28" s="9">
        <v>8255</v>
      </c>
      <c r="L28" s="30">
        <f t="shared" si="0"/>
        <v>0.94031090542304496</v>
      </c>
      <c r="M28" s="9">
        <f t="shared" si="1"/>
        <v>118983</v>
      </c>
      <c r="N28" s="9">
        <v>110556</v>
      </c>
    </row>
    <row r="29" spans="1:14" ht="15.75" thickBot="1" x14ac:dyDescent="0.3">
      <c r="A29" s="32"/>
      <c r="B29" s="35"/>
      <c r="C29" s="14" t="s">
        <v>22</v>
      </c>
      <c r="D29" s="15">
        <v>1683752</v>
      </c>
      <c r="E29" s="15">
        <v>1659167</v>
      </c>
      <c r="F29" s="15">
        <v>13189</v>
      </c>
      <c r="G29" s="15">
        <v>8798</v>
      </c>
      <c r="H29" s="15">
        <v>1683748</v>
      </c>
      <c r="I29" s="15">
        <v>1616399</v>
      </c>
      <c r="J29" s="15">
        <v>42764</v>
      </c>
      <c r="K29" s="15">
        <v>24585</v>
      </c>
      <c r="L29" s="27">
        <f t="shared" si="0"/>
        <v>0.97422320959855158</v>
      </c>
      <c r="M29" s="15">
        <f t="shared" si="1"/>
        <v>1769719</v>
      </c>
      <c r="N29" s="15">
        <f>N28</f>
        <v>110556</v>
      </c>
    </row>
    <row r="30" spans="1:14" ht="15.75" thickBot="1" x14ac:dyDescent="0.3">
      <c r="A30" s="16"/>
      <c r="B30" s="17"/>
      <c r="C30" s="17" t="s">
        <v>22</v>
      </c>
      <c r="D30" s="17">
        <v>4573615</v>
      </c>
      <c r="E30" s="17">
        <v>4305445</v>
      </c>
      <c r="F30" s="17">
        <v>23524</v>
      </c>
      <c r="G30" s="17">
        <v>238721</v>
      </c>
      <c r="H30" s="17">
        <v>4573610</v>
      </c>
      <c r="I30" s="17">
        <v>4051954</v>
      </c>
      <c r="J30" s="17">
        <v>253486</v>
      </c>
      <c r="K30" s="17">
        <v>268169</v>
      </c>
      <c r="L30" s="28">
        <f t="shared" si="0"/>
        <v>0.94112315916240941</v>
      </c>
      <c r="M30" s="17">
        <f t="shared" si="1"/>
        <v>4722672</v>
      </c>
      <c r="N30" s="17">
        <f>N29+N22+N16+N10</f>
        <v>417232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2833AE4B-BCB0-4602-88B4-55BBB4146E97}"/>
    <hyperlink ref="A31" r:id="rId2" display="https://www.apcpdcl.in/" xr:uid="{7DE1749F-8328-4908-A529-20DCEB3D742B}"/>
    <hyperlink ref="B6" r:id="rId3" display="javascript:void(0)" xr:uid="{00A3D099-A40B-44B5-9654-048ECD40F4D7}"/>
    <hyperlink ref="B12" r:id="rId4" display="javascript:void(0)" xr:uid="{329E7A4D-BD76-41A6-8F04-5A908F80826B}"/>
    <hyperlink ref="B18" r:id="rId5" display="javascript:void(0)" xr:uid="{5ADE8248-23C4-41BD-910B-8DAD7941EFF8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98FE-CEAE-467C-9440-AB7F0107D7CD}">
  <sheetPr>
    <tabColor rgb="FFFF0000"/>
  </sheetPr>
  <dimension ref="A2:N31"/>
  <sheetViews>
    <sheetView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3" width="0" style="2" hidden="1" customWidth="1"/>
    <col min="14" max="14" width="13.28515625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33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347295</v>
      </c>
      <c r="E6" s="9">
        <v>339843</v>
      </c>
      <c r="F6" s="9">
        <v>23</v>
      </c>
      <c r="G6" s="9">
        <v>7316</v>
      </c>
      <c r="H6" s="9">
        <v>347295</v>
      </c>
      <c r="I6" s="9">
        <v>333137</v>
      </c>
      <c r="J6" s="9">
        <v>6706</v>
      </c>
      <c r="K6" s="9">
        <v>7451</v>
      </c>
      <c r="L6" s="26">
        <f>I6/E6</f>
        <v>0.98026735875095261</v>
      </c>
      <c r="M6" s="9">
        <f>I6+J6+N6</f>
        <v>339843</v>
      </c>
      <c r="N6" s="9"/>
    </row>
    <row r="7" spans="1:14" ht="15.75" thickBot="1" x14ac:dyDescent="0.3">
      <c r="A7" s="37"/>
      <c r="B7" s="40"/>
      <c r="C7" s="11" t="s">
        <v>18</v>
      </c>
      <c r="D7" s="12">
        <v>34490</v>
      </c>
      <c r="E7" s="12">
        <v>33311</v>
      </c>
      <c r="F7" s="12">
        <v>416</v>
      </c>
      <c r="G7" s="12">
        <v>672</v>
      </c>
      <c r="H7" s="12">
        <v>34490</v>
      </c>
      <c r="I7" s="12">
        <v>32206</v>
      </c>
      <c r="J7" s="12">
        <v>1105</v>
      </c>
      <c r="K7" s="12">
        <v>1179</v>
      </c>
      <c r="L7" s="29">
        <f t="shared" ref="L7:L30" si="0">I7/E7</f>
        <v>0.96682777460898806</v>
      </c>
      <c r="M7" s="12">
        <f t="shared" ref="M7:M30" si="1">I7+J7+N7</f>
        <v>33311</v>
      </c>
      <c r="N7" s="12"/>
    </row>
    <row r="8" spans="1:14" ht="15.75" thickBot="1" x14ac:dyDescent="0.3">
      <c r="A8" s="37"/>
      <c r="B8" s="40"/>
      <c r="C8" s="13" t="s">
        <v>19</v>
      </c>
      <c r="D8" s="9">
        <v>1399</v>
      </c>
      <c r="E8" s="9">
        <v>852</v>
      </c>
      <c r="F8" s="9">
        <v>305</v>
      </c>
      <c r="G8" s="9">
        <v>60</v>
      </c>
      <c r="H8" s="9">
        <v>1399</v>
      </c>
      <c r="I8" s="9">
        <v>789</v>
      </c>
      <c r="J8" s="9">
        <v>63</v>
      </c>
      <c r="K8" s="9">
        <v>547</v>
      </c>
      <c r="L8" s="30">
        <f t="shared" si="0"/>
        <v>0.926056338028169</v>
      </c>
      <c r="M8" s="9">
        <f t="shared" si="1"/>
        <v>852</v>
      </c>
      <c r="N8" s="9"/>
    </row>
    <row r="9" spans="1:14" ht="15.75" thickBot="1" x14ac:dyDescent="0.3">
      <c r="A9" s="37"/>
      <c r="B9" s="40"/>
      <c r="C9" s="11" t="s">
        <v>20</v>
      </c>
      <c r="D9" s="12">
        <v>5626</v>
      </c>
      <c r="E9" s="12">
        <v>5396</v>
      </c>
      <c r="F9" s="12">
        <v>77</v>
      </c>
      <c r="G9" s="12">
        <v>130</v>
      </c>
      <c r="H9" s="12">
        <v>5626</v>
      </c>
      <c r="I9" s="12">
        <v>5230</v>
      </c>
      <c r="J9" s="12">
        <v>166</v>
      </c>
      <c r="K9" s="12">
        <v>230</v>
      </c>
      <c r="L9" s="29">
        <f t="shared" si="0"/>
        <v>0.96923647146034098</v>
      </c>
      <c r="M9" s="12">
        <f t="shared" si="1"/>
        <v>5396</v>
      </c>
      <c r="N9" s="12"/>
    </row>
    <row r="10" spans="1:14" ht="15.75" thickBot="1" x14ac:dyDescent="0.3">
      <c r="A10" s="37"/>
      <c r="B10" s="40"/>
      <c r="C10" s="13" t="s">
        <v>21</v>
      </c>
      <c r="D10" s="9">
        <v>139</v>
      </c>
      <c r="E10" s="9">
        <v>124</v>
      </c>
      <c r="F10" s="9">
        <v>11</v>
      </c>
      <c r="G10" s="9">
        <v>4</v>
      </c>
      <c r="H10" s="9">
        <v>139</v>
      </c>
      <c r="I10" s="9">
        <v>116</v>
      </c>
      <c r="J10" s="9">
        <v>8</v>
      </c>
      <c r="K10" s="9">
        <v>15</v>
      </c>
      <c r="L10" s="30">
        <f t="shared" si="0"/>
        <v>0.93548387096774188</v>
      </c>
      <c r="M10" s="9">
        <f t="shared" si="1"/>
        <v>8723</v>
      </c>
      <c r="N10" s="9">
        <v>8599</v>
      </c>
    </row>
    <row r="11" spans="1:14" ht="15.75" thickBot="1" x14ac:dyDescent="0.3">
      <c r="A11" s="38"/>
      <c r="B11" s="41"/>
      <c r="C11" s="14" t="s">
        <v>22</v>
      </c>
      <c r="D11" s="15">
        <v>388949</v>
      </c>
      <c r="E11" s="15">
        <v>379526</v>
      </c>
      <c r="F11" s="15">
        <v>832</v>
      </c>
      <c r="G11" s="15">
        <v>8182</v>
      </c>
      <c r="H11" s="15">
        <v>388949</v>
      </c>
      <c r="I11" s="15">
        <v>371478</v>
      </c>
      <c r="J11" s="15">
        <v>8048</v>
      </c>
      <c r="K11" s="15">
        <v>9422</v>
      </c>
      <c r="L11" s="27">
        <f t="shared" si="0"/>
        <v>0.97879460168736798</v>
      </c>
      <c r="M11" s="15">
        <f t="shared" si="1"/>
        <v>388125</v>
      </c>
      <c r="N11" s="15">
        <f>N10</f>
        <v>8599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1226150</v>
      </c>
      <c r="E12" s="9">
        <v>1139740</v>
      </c>
      <c r="F12" s="9">
        <v>109</v>
      </c>
      <c r="G12" s="9">
        <v>85937</v>
      </c>
      <c r="H12" s="9">
        <v>1226150</v>
      </c>
      <c r="I12" s="9">
        <v>1059241</v>
      </c>
      <c r="J12" s="9">
        <v>80499</v>
      </c>
      <c r="K12" s="9">
        <v>86410</v>
      </c>
      <c r="L12" s="30">
        <f t="shared" si="0"/>
        <v>0.92937073367610157</v>
      </c>
      <c r="M12" s="9">
        <f t="shared" si="1"/>
        <v>1139740</v>
      </c>
      <c r="N12" s="9"/>
    </row>
    <row r="13" spans="1:14" ht="15.75" thickBot="1" x14ac:dyDescent="0.3">
      <c r="A13" s="37"/>
      <c r="B13" s="40"/>
      <c r="C13" s="11" t="s">
        <v>18</v>
      </c>
      <c r="D13" s="12">
        <v>142285</v>
      </c>
      <c r="E13" s="12">
        <v>134267</v>
      </c>
      <c r="F13" s="12">
        <v>2060</v>
      </c>
      <c r="G13" s="12">
        <v>5664</v>
      </c>
      <c r="H13" s="12">
        <v>142285</v>
      </c>
      <c r="I13" s="12">
        <v>125085</v>
      </c>
      <c r="J13" s="12">
        <v>9182</v>
      </c>
      <c r="K13" s="12">
        <v>8018</v>
      </c>
      <c r="L13" s="29">
        <f t="shared" si="0"/>
        <v>0.93161387384837679</v>
      </c>
      <c r="M13" s="12">
        <f t="shared" si="1"/>
        <v>134267</v>
      </c>
      <c r="N13" s="12"/>
    </row>
    <row r="14" spans="1:14" ht="15.75" thickBot="1" x14ac:dyDescent="0.3">
      <c r="A14" s="37"/>
      <c r="B14" s="40"/>
      <c r="C14" s="13" t="s">
        <v>19</v>
      </c>
      <c r="D14" s="9">
        <v>5229</v>
      </c>
      <c r="E14" s="9">
        <v>2856</v>
      </c>
      <c r="F14" s="9">
        <v>1691</v>
      </c>
      <c r="G14" s="9">
        <v>298</v>
      </c>
      <c r="H14" s="9">
        <v>5229</v>
      </c>
      <c r="I14" s="9">
        <v>2678</v>
      </c>
      <c r="J14" s="9">
        <v>178</v>
      </c>
      <c r="K14" s="9">
        <v>2373</v>
      </c>
      <c r="L14" s="30">
        <f t="shared" si="0"/>
        <v>0.9376750700280112</v>
      </c>
      <c r="M14" s="9">
        <f t="shared" si="1"/>
        <v>2856</v>
      </c>
      <c r="N14" s="9"/>
    </row>
    <row r="15" spans="1:14" ht="15.75" thickBot="1" x14ac:dyDescent="0.3">
      <c r="A15" s="37"/>
      <c r="B15" s="40"/>
      <c r="C15" s="11" t="s">
        <v>20</v>
      </c>
      <c r="D15" s="12">
        <v>21263</v>
      </c>
      <c r="E15" s="12">
        <v>19682</v>
      </c>
      <c r="F15" s="12">
        <v>224</v>
      </c>
      <c r="G15" s="12">
        <v>1306</v>
      </c>
      <c r="H15" s="12">
        <v>21263</v>
      </c>
      <c r="I15" s="12">
        <v>18621</v>
      </c>
      <c r="J15" s="12">
        <v>1061</v>
      </c>
      <c r="K15" s="12">
        <v>1581</v>
      </c>
      <c r="L15" s="29">
        <f t="shared" si="0"/>
        <v>0.94609287674016873</v>
      </c>
      <c r="M15" s="12">
        <f t="shared" si="1"/>
        <v>19682</v>
      </c>
      <c r="N15" s="12"/>
    </row>
    <row r="16" spans="1:14" ht="15.75" thickBot="1" x14ac:dyDescent="0.3">
      <c r="A16" s="37"/>
      <c r="B16" s="40"/>
      <c r="C16" s="13" t="s">
        <v>21</v>
      </c>
      <c r="D16" s="9">
        <v>3014</v>
      </c>
      <c r="E16" s="9">
        <v>1187</v>
      </c>
      <c r="F16" s="9">
        <v>1497</v>
      </c>
      <c r="G16" s="9">
        <v>172</v>
      </c>
      <c r="H16" s="9">
        <v>3014</v>
      </c>
      <c r="I16" s="9">
        <v>1078</v>
      </c>
      <c r="J16" s="9">
        <v>109</v>
      </c>
      <c r="K16" s="9">
        <v>1827</v>
      </c>
      <c r="L16" s="30">
        <f t="shared" si="0"/>
        <v>0.90817186183656273</v>
      </c>
      <c r="M16" s="9">
        <f t="shared" si="1"/>
        <v>109805</v>
      </c>
      <c r="N16" s="9">
        <v>108618</v>
      </c>
    </row>
    <row r="17" spans="1:14" ht="15.75" thickBot="1" x14ac:dyDescent="0.3">
      <c r="A17" s="38"/>
      <c r="B17" s="41"/>
      <c r="C17" s="14" t="s">
        <v>22</v>
      </c>
      <c r="D17" s="15">
        <v>1397941</v>
      </c>
      <c r="E17" s="15">
        <v>1297732</v>
      </c>
      <c r="F17" s="15">
        <v>5581</v>
      </c>
      <c r="G17" s="15">
        <v>93377</v>
      </c>
      <c r="H17" s="15">
        <v>1397941</v>
      </c>
      <c r="I17" s="15">
        <v>1206703</v>
      </c>
      <c r="J17" s="15">
        <v>91029</v>
      </c>
      <c r="K17" s="15">
        <v>100209</v>
      </c>
      <c r="L17" s="27">
        <f t="shared" si="0"/>
        <v>0.92985531681425748</v>
      </c>
      <c r="M17" s="15">
        <f t="shared" si="1"/>
        <v>1406350</v>
      </c>
      <c r="N17" s="15">
        <f>N16</f>
        <v>108618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984210</v>
      </c>
      <c r="E18" s="9">
        <v>876557</v>
      </c>
      <c r="F18" s="9">
        <v>44</v>
      </c>
      <c r="G18" s="9">
        <v>107473</v>
      </c>
      <c r="H18" s="9">
        <v>984210</v>
      </c>
      <c r="I18" s="9">
        <v>798155</v>
      </c>
      <c r="J18" s="9">
        <v>78402</v>
      </c>
      <c r="K18" s="9">
        <v>107653</v>
      </c>
      <c r="L18" s="30">
        <f t="shared" si="0"/>
        <v>0.91055687194329638</v>
      </c>
      <c r="M18" s="9">
        <f t="shared" si="1"/>
        <v>876557</v>
      </c>
      <c r="N18" s="9"/>
    </row>
    <row r="19" spans="1:14" ht="15.75" thickBot="1" x14ac:dyDescent="0.3">
      <c r="A19" s="37"/>
      <c r="B19" s="40"/>
      <c r="C19" s="11" t="s">
        <v>18</v>
      </c>
      <c r="D19" s="12">
        <v>96038</v>
      </c>
      <c r="E19" s="12">
        <v>87966</v>
      </c>
      <c r="F19" s="12">
        <v>916</v>
      </c>
      <c r="G19" s="12">
        <v>6989</v>
      </c>
      <c r="H19" s="12">
        <v>96038</v>
      </c>
      <c r="I19" s="12">
        <v>78789</v>
      </c>
      <c r="J19" s="12">
        <v>9177</v>
      </c>
      <c r="K19" s="12">
        <v>8072</v>
      </c>
      <c r="L19" s="29">
        <f t="shared" si="0"/>
        <v>0.89567560193711204</v>
      </c>
      <c r="M19" s="12">
        <f t="shared" si="1"/>
        <v>87966</v>
      </c>
      <c r="N19" s="12"/>
    </row>
    <row r="20" spans="1:14" ht="15.75" thickBot="1" x14ac:dyDescent="0.3">
      <c r="A20" s="37"/>
      <c r="B20" s="40"/>
      <c r="C20" s="13" t="s">
        <v>19</v>
      </c>
      <c r="D20" s="9">
        <v>5742</v>
      </c>
      <c r="E20" s="9">
        <v>2989</v>
      </c>
      <c r="F20" s="9">
        <v>1398</v>
      </c>
      <c r="G20" s="9">
        <v>232</v>
      </c>
      <c r="H20" s="9">
        <v>5742</v>
      </c>
      <c r="I20" s="9">
        <v>2475</v>
      </c>
      <c r="J20" s="9">
        <v>514</v>
      </c>
      <c r="K20" s="9">
        <v>2753</v>
      </c>
      <c r="L20" s="30">
        <f t="shared" si="0"/>
        <v>0.82803613248578123</v>
      </c>
      <c r="M20" s="9">
        <f t="shared" si="1"/>
        <v>2989</v>
      </c>
      <c r="N20" s="9"/>
    </row>
    <row r="21" spans="1:14" ht="15.75" thickBot="1" x14ac:dyDescent="0.3">
      <c r="A21" s="37"/>
      <c r="B21" s="40"/>
      <c r="C21" s="11" t="s">
        <v>20</v>
      </c>
      <c r="D21" s="12">
        <v>18791</v>
      </c>
      <c r="E21" s="12">
        <v>17137</v>
      </c>
      <c r="F21" s="12">
        <v>137</v>
      </c>
      <c r="G21" s="12">
        <v>1489</v>
      </c>
      <c r="H21" s="12">
        <v>18791</v>
      </c>
      <c r="I21" s="12">
        <v>13995</v>
      </c>
      <c r="J21" s="12">
        <v>3142</v>
      </c>
      <c r="K21" s="12">
        <v>1654</v>
      </c>
      <c r="L21" s="29">
        <f t="shared" si="0"/>
        <v>0.81665402345801485</v>
      </c>
      <c r="M21" s="12">
        <f t="shared" si="1"/>
        <v>17137</v>
      </c>
      <c r="N21" s="12"/>
    </row>
    <row r="22" spans="1:14" ht="15.75" thickBot="1" x14ac:dyDescent="0.3">
      <c r="A22" s="37"/>
      <c r="B22" s="40"/>
      <c r="C22" s="13" t="s">
        <v>21</v>
      </c>
      <c r="D22" s="9">
        <v>2859</v>
      </c>
      <c r="E22" s="9">
        <v>823</v>
      </c>
      <c r="F22" s="9">
        <v>1244</v>
      </c>
      <c r="G22" s="9">
        <v>125</v>
      </c>
      <c r="H22" s="9">
        <v>2859</v>
      </c>
      <c r="I22" s="9">
        <v>517</v>
      </c>
      <c r="J22" s="9">
        <v>306</v>
      </c>
      <c r="K22" s="9">
        <v>2036</v>
      </c>
      <c r="L22" s="30">
        <f t="shared" si="0"/>
        <v>0.62818955042527336</v>
      </c>
      <c r="M22" s="9">
        <f t="shared" si="1"/>
        <v>191896</v>
      </c>
      <c r="N22" s="9">
        <v>191073</v>
      </c>
    </row>
    <row r="23" spans="1:14" ht="15.75" thickBot="1" x14ac:dyDescent="0.3">
      <c r="A23" s="38"/>
      <c r="B23" s="41"/>
      <c r="C23" s="14" t="s">
        <v>22</v>
      </c>
      <c r="D23" s="15">
        <v>1107640</v>
      </c>
      <c r="E23" s="15">
        <v>985472</v>
      </c>
      <c r="F23" s="15">
        <v>3739</v>
      </c>
      <c r="G23" s="15">
        <v>116308</v>
      </c>
      <c r="H23" s="15">
        <v>1107640</v>
      </c>
      <c r="I23" s="15">
        <v>893931</v>
      </c>
      <c r="J23" s="15">
        <v>91541</v>
      </c>
      <c r="K23" s="15">
        <v>122168</v>
      </c>
      <c r="L23" s="27">
        <f t="shared" si="0"/>
        <v>0.90710948662163915</v>
      </c>
      <c r="M23" s="15">
        <f t="shared" si="1"/>
        <v>1176545</v>
      </c>
      <c r="N23" s="15">
        <f>N22</f>
        <v>191073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1454582</v>
      </c>
      <c r="E24" s="9">
        <v>1447077</v>
      </c>
      <c r="F24" s="9">
        <v>380</v>
      </c>
      <c r="G24" s="9">
        <v>6217</v>
      </c>
      <c r="H24" s="9">
        <v>1454579</v>
      </c>
      <c r="I24" s="9">
        <v>1420497</v>
      </c>
      <c r="J24" s="9">
        <v>26578</v>
      </c>
      <c r="K24" s="9">
        <v>7504</v>
      </c>
      <c r="L24" s="30">
        <f t="shared" si="0"/>
        <v>0.98163193803785143</v>
      </c>
      <c r="M24" s="9">
        <f t="shared" si="1"/>
        <v>1447075</v>
      </c>
      <c r="N24" s="9"/>
    </row>
    <row r="25" spans="1:14" ht="15.75" thickBot="1" x14ac:dyDescent="0.3">
      <c r="A25" s="31"/>
      <c r="B25" s="34"/>
      <c r="C25" s="11" t="s">
        <v>18</v>
      </c>
      <c r="D25" s="12">
        <v>180311</v>
      </c>
      <c r="E25" s="12">
        <v>175811</v>
      </c>
      <c r="F25" s="12">
        <v>3561</v>
      </c>
      <c r="G25" s="12">
        <v>598</v>
      </c>
      <c r="H25" s="12">
        <v>180311</v>
      </c>
      <c r="I25" s="12">
        <v>171569</v>
      </c>
      <c r="J25" s="12">
        <v>4242</v>
      </c>
      <c r="K25" s="12">
        <v>4500</v>
      </c>
      <c r="L25" s="29">
        <f t="shared" si="0"/>
        <v>0.97587181689427849</v>
      </c>
      <c r="M25" s="12">
        <f t="shared" si="1"/>
        <v>175811</v>
      </c>
      <c r="N25" s="12"/>
    </row>
    <row r="26" spans="1:14" ht="15.75" thickBot="1" x14ac:dyDescent="0.3">
      <c r="A26" s="31"/>
      <c r="B26" s="34"/>
      <c r="C26" s="13" t="s">
        <v>19</v>
      </c>
      <c r="D26" s="9">
        <v>7112</v>
      </c>
      <c r="E26" s="9">
        <v>4422</v>
      </c>
      <c r="F26" s="9">
        <v>2097</v>
      </c>
      <c r="G26" s="9">
        <v>153</v>
      </c>
      <c r="H26" s="9">
        <v>7112</v>
      </c>
      <c r="I26" s="9">
        <v>4195</v>
      </c>
      <c r="J26" s="9">
        <v>227</v>
      </c>
      <c r="K26" s="9">
        <v>2690</v>
      </c>
      <c r="L26" s="30">
        <f t="shared" si="0"/>
        <v>0.94866576209859788</v>
      </c>
      <c r="M26" s="9">
        <f t="shared" si="1"/>
        <v>4422</v>
      </c>
      <c r="N26" s="9"/>
    </row>
    <row r="27" spans="1:14" ht="15.75" thickBot="1" x14ac:dyDescent="0.3">
      <c r="A27" s="31"/>
      <c r="B27" s="34"/>
      <c r="C27" s="11" t="s">
        <v>20</v>
      </c>
      <c r="D27" s="12">
        <v>26966</v>
      </c>
      <c r="E27" s="12">
        <v>26398</v>
      </c>
      <c r="F27" s="12">
        <v>415</v>
      </c>
      <c r="G27" s="12">
        <v>79</v>
      </c>
      <c r="H27" s="12">
        <v>26966</v>
      </c>
      <c r="I27" s="12">
        <v>25398</v>
      </c>
      <c r="J27" s="12">
        <v>1000</v>
      </c>
      <c r="K27" s="12">
        <v>568</v>
      </c>
      <c r="L27" s="29">
        <f t="shared" si="0"/>
        <v>0.962118342298659</v>
      </c>
      <c r="M27" s="12">
        <f t="shared" si="1"/>
        <v>26398</v>
      </c>
      <c r="N27" s="12"/>
    </row>
    <row r="28" spans="1:14" ht="15.75" thickBot="1" x14ac:dyDescent="0.3">
      <c r="A28" s="31"/>
      <c r="B28" s="34"/>
      <c r="C28" s="13" t="s">
        <v>21</v>
      </c>
      <c r="D28" s="9">
        <v>16713</v>
      </c>
      <c r="E28" s="9">
        <v>8442</v>
      </c>
      <c r="F28" s="9">
        <v>6890</v>
      </c>
      <c r="G28" s="9">
        <v>478</v>
      </c>
      <c r="H28" s="9">
        <v>16713</v>
      </c>
      <c r="I28" s="9">
        <v>8012</v>
      </c>
      <c r="J28" s="9">
        <v>430</v>
      </c>
      <c r="K28" s="9">
        <v>8271</v>
      </c>
      <c r="L28" s="30">
        <f t="shared" si="0"/>
        <v>0.94906420279554604</v>
      </c>
      <c r="M28" s="9">
        <f t="shared" si="1"/>
        <v>119800</v>
      </c>
      <c r="N28" s="9">
        <v>111358</v>
      </c>
    </row>
    <row r="29" spans="1:14" ht="15.75" thickBot="1" x14ac:dyDescent="0.3">
      <c r="A29" s="32"/>
      <c r="B29" s="35"/>
      <c r="C29" s="14" t="s">
        <v>22</v>
      </c>
      <c r="D29" s="15">
        <v>1685684</v>
      </c>
      <c r="E29" s="15">
        <v>1662150</v>
      </c>
      <c r="F29" s="15">
        <v>13343</v>
      </c>
      <c r="G29" s="15">
        <v>7525</v>
      </c>
      <c r="H29" s="15">
        <v>1685681</v>
      </c>
      <c r="I29" s="15">
        <v>1629671</v>
      </c>
      <c r="J29" s="15">
        <v>32477</v>
      </c>
      <c r="K29" s="15">
        <v>23533</v>
      </c>
      <c r="L29" s="27">
        <f t="shared" si="0"/>
        <v>0.98045964563968357</v>
      </c>
      <c r="M29" s="15">
        <f t="shared" si="1"/>
        <v>1773506</v>
      </c>
      <c r="N29" s="15">
        <f>N28</f>
        <v>111358</v>
      </c>
    </row>
    <row r="30" spans="1:14" ht="15.75" thickBot="1" x14ac:dyDescent="0.3">
      <c r="A30" s="16"/>
      <c r="B30" s="17"/>
      <c r="C30" s="17" t="s">
        <v>22</v>
      </c>
      <c r="D30" s="17">
        <v>4580214</v>
      </c>
      <c r="E30" s="17">
        <v>4324880</v>
      </c>
      <c r="F30" s="17">
        <v>23495</v>
      </c>
      <c r="G30" s="17">
        <v>225392</v>
      </c>
      <c r="H30" s="17">
        <v>4580211</v>
      </c>
      <c r="I30" s="17">
        <v>4101783</v>
      </c>
      <c r="J30" s="17">
        <v>223095</v>
      </c>
      <c r="K30" s="17">
        <v>255332</v>
      </c>
      <c r="L30" s="28">
        <f t="shared" si="0"/>
        <v>0.9484154473650136</v>
      </c>
      <c r="M30" s="17">
        <f t="shared" si="1"/>
        <v>4744526</v>
      </c>
      <c r="N30" s="17">
        <f>N29+N22+N16+N10</f>
        <v>419648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D58200DD-FBBB-40E1-9618-F90AA88C8BF0}"/>
    <hyperlink ref="A31" r:id="rId2" display="https://www.apcpdcl.in/" xr:uid="{0416884D-4FBC-406E-B0A2-81E25F7EC07E}"/>
    <hyperlink ref="B6" r:id="rId3" display="javascript:void(0)" xr:uid="{E54081AA-73D5-4B32-89C0-B8F464918A47}"/>
    <hyperlink ref="B12" r:id="rId4" display="javascript:void(0)" xr:uid="{15FAEFE9-2ABA-4421-832A-B96789799494}"/>
    <hyperlink ref="B18" r:id="rId5" display="javascript:void(0)" xr:uid="{3779B16C-CCEB-442B-AEF4-4B5D6692275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05C6D-5796-4F69-A20F-962194EB65B1}">
  <sheetPr>
    <tabColor rgb="FFFF0000"/>
  </sheetPr>
  <dimension ref="A2:N31"/>
  <sheetViews>
    <sheetView topLeftCell="A16" workbookViewId="0">
      <selection activeCell="O11" sqref="O11"/>
    </sheetView>
  </sheetViews>
  <sheetFormatPr defaultRowHeight="15" x14ac:dyDescent="0.25"/>
  <cols>
    <col min="1" max="3" width="9.140625" style="2"/>
    <col min="4" max="4" width="18.5703125" style="2" bestFit="1" customWidth="1"/>
    <col min="5" max="5" width="15.85546875" style="2" bestFit="1" customWidth="1"/>
    <col min="6" max="6" width="11.7109375" style="2" bestFit="1" customWidth="1"/>
    <col min="7" max="7" width="21.7109375" style="2" bestFit="1" customWidth="1"/>
    <col min="8" max="8" width="21.85546875" style="2" bestFit="1" customWidth="1"/>
    <col min="9" max="9" width="14.42578125" style="3" bestFit="1" customWidth="1"/>
    <col min="10" max="10" width="19.85546875" style="2" bestFit="1" customWidth="1"/>
    <col min="11" max="11" width="20.140625" style="2" bestFit="1" customWidth="1"/>
    <col min="12" max="12" width="8.42578125" style="2" bestFit="1" customWidth="1"/>
    <col min="13" max="14" width="0" style="2" hidden="1" customWidth="1"/>
    <col min="15" max="16384" width="9.140625" style="2"/>
  </cols>
  <sheetData>
    <row r="2" spans="1:14" x14ac:dyDescent="0.25">
      <c r="A2" s="2" t="s">
        <v>0</v>
      </c>
    </row>
    <row r="3" spans="1:14" ht="23.25" x14ac:dyDescent="0.25">
      <c r="A3" s="4" t="s">
        <v>34</v>
      </c>
    </row>
    <row r="4" spans="1:14" x14ac:dyDescent="0.25">
      <c r="A4" s="5" t="s">
        <v>2</v>
      </c>
    </row>
    <row r="5" spans="1:14" ht="30.75" thickBot="1" x14ac:dyDescent="0.3">
      <c r="A5" s="6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/>
      <c r="N5" s="7" t="s">
        <v>15</v>
      </c>
    </row>
    <row r="6" spans="1:14" ht="15.75" thickBot="1" x14ac:dyDescent="0.3">
      <c r="A6" s="36">
        <v>4</v>
      </c>
      <c r="B6" s="39" t="s">
        <v>16</v>
      </c>
      <c r="C6" s="9" t="s">
        <v>17</v>
      </c>
      <c r="D6" s="9">
        <v>347847</v>
      </c>
      <c r="E6" s="9">
        <v>342293</v>
      </c>
      <c r="F6" s="9">
        <v>21</v>
      </c>
      <c r="G6" s="9">
        <v>5420</v>
      </c>
      <c r="H6" s="9">
        <v>347847</v>
      </c>
      <c r="I6" s="9">
        <v>338589</v>
      </c>
      <c r="J6" s="9">
        <v>3704</v>
      </c>
      <c r="K6" s="9">
        <v>5553</v>
      </c>
      <c r="L6" s="26">
        <f>I6/E6</f>
        <v>0.98917886138483702</v>
      </c>
      <c r="M6" s="9">
        <f>I6+J6+N6</f>
        <v>342293</v>
      </c>
      <c r="N6" s="9"/>
    </row>
    <row r="7" spans="1:14" ht="15.75" thickBot="1" x14ac:dyDescent="0.3">
      <c r="A7" s="37"/>
      <c r="B7" s="40"/>
      <c r="C7" s="11" t="s">
        <v>18</v>
      </c>
      <c r="D7" s="12">
        <v>34622</v>
      </c>
      <c r="E7" s="12">
        <v>33578</v>
      </c>
      <c r="F7" s="12">
        <v>408</v>
      </c>
      <c r="G7" s="12">
        <v>543</v>
      </c>
      <c r="H7" s="12">
        <v>34622</v>
      </c>
      <c r="I7" s="12">
        <v>32800</v>
      </c>
      <c r="J7" s="12">
        <v>778</v>
      </c>
      <c r="K7" s="12">
        <v>1044</v>
      </c>
      <c r="L7" s="29">
        <f t="shared" ref="L7:L30" si="0">I7/E7</f>
        <v>0.9768300673059741</v>
      </c>
      <c r="M7" s="12">
        <f t="shared" ref="M7:M30" si="1">I7+J7+N7</f>
        <v>33578</v>
      </c>
      <c r="N7" s="12"/>
    </row>
    <row r="8" spans="1:14" ht="15.75" thickBot="1" x14ac:dyDescent="0.3">
      <c r="A8" s="37"/>
      <c r="B8" s="40"/>
      <c r="C8" s="13" t="s">
        <v>19</v>
      </c>
      <c r="D8" s="9">
        <v>1397</v>
      </c>
      <c r="E8" s="9">
        <v>856</v>
      </c>
      <c r="F8" s="9">
        <v>293</v>
      </c>
      <c r="G8" s="9">
        <v>62</v>
      </c>
      <c r="H8" s="9">
        <v>1397</v>
      </c>
      <c r="I8" s="9">
        <v>812</v>
      </c>
      <c r="J8" s="9">
        <v>44</v>
      </c>
      <c r="K8" s="9">
        <v>541</v>
      </c>
      <c r="L8" s="30">
        <f t="shared" si="0"/>
        <v>0.94859813084112155</v>
      </c>
      <c r="M8" s="9">
        <f t="shared" si="1"/>
        <v>856</v>
      </c>
      <c r="N8" s="9"/>
    </row>
    <row r="9" spans="1:14" ht="15.75" thickBot="1" x14ac:dyDescent="0.3">
      <c r="A9" s="37"/>
      <c r="B9" s="40"/>
      <c r="C9" s="11" t="s">
        <v>20</v>
      </c>
      <c r="D9" s="12">
        <v>5658</v>
      </c>
      <c r="E9" s="12">
        <v>5467</v>
      </c>
      <c r="F9" s="12">
        <v>76</v>
      </c>
      <c r="G9" s="12">
        <v>92</v>
      </c>
      <c r="H9" s="12">
        <v>5658</v>
      </c>
      <c r="I9" s="12">
        <v>5360</v>
      </c>
      <c r="J9" s="12">
        <v>107</v>
      </c>
      <c r="K9" s="12">
        <v>191</v>
      </c>
      <c r="L9" s="29">
        <f t="shared" si="0"/>
        <v>0.98042802268154383</v>
      </c>
      <c r="M9" s="12">
        <f t="shared" si="1"/>
        <v>5467</v>
      </c>
      <c r="N9" s="12"/>
    </row>
    <row r="10" spans="1:14" ht="15.75" thickBot="1" x14ac:dyDescent="0.3">
      <c r="A10" s="37"/>
      <c r="B10" s="40"/>
      <c r="C10" s="13" t="s">
        <v>21</v>
      </c>
      <c r="D10" s="9">
        <v>149</v>
      </c>
      <c r="E10" s="9">
        <v>135</v>
      </c>
      <c r="F10" s="9">
        <v>13</v>
      </c>
      <c r="G10" s="9">
        <v>1</v>
      </c>
      <c r="H10" s="9">
        <v>149</v>
      </c>
      <c r="I10" s="9">
        <v>131</v>
      </c>
      <c r="J10" s="9">
        <v>4</v>
      </c>
      <c r="K10" s="9">
        <v>14</v>
      </c>
      <c r="L10" s="30">
        <f t="shared" si="0"/>
        <v>0.97037037037037033</v>
      </c>
      <c r="M10" s="9">
        <f t="shared" si="1"/>
        <v>8760</v>
      </c>
      <c r="N10" s="9">
        <v>8625</v>
      </c>
    </row>
    <row r="11" spans="1:14" ht="15.75" thickBot="1" x14ac:dyDescent="0.3">
      <c r="A11" s="38"/>
      <c r="B11" s="41"/>
      <c r="C11" s="14" t="s">
        <v>22</v>
      </c>
      <c r="D11" s="15">
        <v>389673</v>
      </c>
      <c r="E11" s="15">
        <v>382329</v>
      </c>
      <c r="F11" s="15">
        <v>811</v>
      </c>
      <c r="G11" s="15">
        <v>6118</v>
      </c>
      <c r="H11" s="15">
        <v>389673</v>
      </c>
      <c r="I11" s="15">
        <v>377692</v>
      </c>
      <c r="J11" s="15">
        <v>4637</v>
      </c>
      <c r="K11" s="15">
        <v>7343</v>
      </c>
      <c r="L11" s="27">
        <f t="shared" si="0"/>
        <v>0.98787170212042508</v>
      </c>
      <c r="M11" s="15">
        <f t="shared" si="1"/>
        <v>390954</v>
      </c>
      <c r="N11" s="15">
        <f>N10</f>
        <v>8625</v>
      </c>
    </row>
    <row r="12" spans="1:14" ht="15.75" thickBot="1" x14ac:dyDescent="0.3">
      <c r="A12" s="36">
        <v>2</v>
      </c>
      <c r="B12" s="39" t="s">
        <v>23</v>
      </c>
      <c r="C12" s="9" t="s">
        <v>17</v>
      </c>
      <c r="D12" s="9">
        <v>1228632</v>
      </c>
      <c r="E12" s="9">
        <v>1141835</v>
      </c>
      <c r="F12" s="9">
        <v>112</v>
      </c>
      <c r="G12" s="9">
        <v>86323</v>
      </c>
      <c r="H12" s="9">
        <v>1228632</v>
      </c>
      <c r="I12" s="9">
        <v>1072365</v>
      </c>
      <c r="J12" s="9">
        <v>69470</v>
      </c>
      <c r="K12" s="9">
        <v>86797</v>
      </c>
      <c r="L12" s="30">
        <f t="shared" si="0"/>
        <v>0.93915933563080478</v>
      </c>
      <c r="M12" s="9">
        <f t="shared" si="1"/>
        <v>1141835</v>
      </c>
      <c r="N12" s="9"/>
    </row>
    <row r="13" spans="1:14" ht="15.75" thickBot="1" x14ac:dyDescent="0.3">
      <c r="A13" s="37"/>
      <c r="B13" s="40"/>
      <c r="C13" s="11" t="s">
        <v>18</v>
      </c>
      <c r="D13" s="12">
        <v>142910</v>
      </c>
      <c r="E13" s="12">
        <v>134855</v>
      </c>
      <c r="F13" s="12">
        <v>2049</v>
      </c>
      <c r="G13" s="12">
        <v>5660</v>
      </c>
      <c r="H13" s="12">
        <v>142910</v>
      </c>
      <c r="I13" s="12">
        <v>126500</v>
      </c>
      <c r="J13" s="12">
        <v>8355</v>
      </c>
      <c r="K13" s="12">
        <v>8055</v>
      </c>
      <c r="L13" s="29">
        <f t="shared" si="0"/>
        <v>0.93804456638611844</v>
      </c>
      <c r="M13" s="12">
        <f t="shared" si="1"/>
        <v>134855</v>
      </c>
      <c r="N13" s="12"/>
    </row>
    <row r="14" spans="1:14" ht="15.75" thickBot="1" x14ac:dyDescent="0.3">
      <c r="A14" s="37"/>
      <c r="B14" s="40"/>
      <c r="C14" s="13" t="s">
        <v>19</v>
      </c>
      <c r="D14" s="9">
        <v>5222</v>
      </c>
      <c r="E14" s="9">
        <v>2868</v>
      </c>
      <c r="F14" s="9">
        <v>1653</v>
      </c>
      <c r="G14" s="9">
        <v>256</v>
      </c>
      <c r="H14" s="9">
        <v>5222</v>
      </c>
      <c r="I14" s="9">
        <v>2723</v>
      </c>
      <c r="J14" s="9">
        <v>145</v>
      </c>
      <c r="K14" s="9">
        <v>2354</v>
      </c>
      <c r="L14" s="30">
        <f t="shared" si="0"/>
        <v>0.94944211994421202</v>
      </c>
      <c r="M14" s="9">
        <f t="shared" si="1"/>
        <v>2868</v>
      </c>
      <c r="N14" s="9"/>
    </row>
    <row r="15" spans="1:14" ht="15.75" thickBot="1" x14ac:dyDescent="0.3">
      <c r="A15" s="37"/>
      <c r="B15" s="40"/>
      <c r="C15" s="11" t="s">
        <v>20</v>
      </c>
      <c r="D15" s="12">
        <v>21368</v>
      </c>
      <c r="E15" s="12">
        <v>19884</v>
      </c>
      <c r="F15" s="12">
        <v>221</v>
      </c>
      <c r="G15" s="12">
        <v>1203</v>
      </c>
      <c r="H15" s="12">
        <v>21368</v>
      </c>
      <c r="I15" s="12">
        <v>18933</v>
      </c>
      <c r="J15" s="12">
        <v>951</v>
      </c>
      <c r="K15" s="12">
        <v>1484</v>
      </c>
      <c r="L15" s="29">
        <f t="shared" si="0"/>
        <v>0.95217260108630053</v>
      </c>
      <c r="M15" s="12">
        <f t="shared" si="1"/>
        <v>19884</v>
      </c>
      <c r="N15" s="12"/>
    </row>
    <row r="16" spans="1:14" ht="15.75" thickBot="1" x14ac:dyDescent="0.3">
      <c r="A16" s="37"/>
      <c r="B16" s="40"/>
      <c r="C16" s="13" t="s">
        <v>21</v>
      </c>
      <c r="D16" s="9">
        <v>3028</v>
      </c>
      <c r="E16" s="9">
        <v>1185</v>
      </c>
      <c r="F16" s="9">
        <v>1490</v>
      </c>
      <c r="G16" s="9">
        <v>164</v>
      </c>
      <c r="H16" s="9">
        <v>3028</v>
      </c>
      <c r="I16" s="9">
        <v>1082</v>
      </c>
      <c r="J16" s="9">
        <v>103</v>
      </c>
      <c r="K16" s="9">
        <v>1843</v>
      </c>
      <c r="L16" s="30">
        <f t="shared" si="0"/>
        <v>0.91308016877637133</v>
      </c>
      <c r="M16" s="9">
        <f t="shared" si="1"/>
        <v>109986</v>
      </c>
      <c r="N16" s="9">
        <v>108801</v>
      </c>
    </row>
    <row r="17" spans="1:14" ht="15.75" thickBot="1" x14ac:dyDescent="0.3">
      <c r="A17" s="38"/>
      <c r="B17" s="41"/>
      <c r="C17" s="14" t="s">
        <v>22</v>
      </c>
      <c r="D17" s="15">
        <v>1401160</v>
      </c>
      <c r="E17" s="15">
        <v>1300627</v>
      </c>
      <c r="F17" s="15">
        <v>5525</v>
      </c>
      <c r="G17" s="15">
        <v>93606</v>
      </c>
      <c r="H17" s="15">
        <v>1401160</v>
      </c>
      <c r="I17" s="15">
        <v>1221603</v>
      </c>
      <c r="J17" s="15">
        <v>79024</v>
      </c>
      <c r="K17" s="15">
        <v>100533</v>
      </c>
      <c r="L17" s="27">
        <f t="shared" si="0"/>
        <v>0.93924161193024591</v>
      </c>
      <c r="M17" s="15">
        <f t="shared" si="1"/>
        <v>1409428</v>
      </c>
      <c r="N17" s="15">
        <f>N16</f>
        <v>108801</v>
      </c>
    </row>
    <row r="18" spans="1:14" ht="15.75" thickBot="1" x14ac:dyDescent="0.3">
      <c r="A18" s="36">
        <v>3</v>
      </c>
      <c r="B18" s="39" t="s">
        <v>24</v>
      </c>
      <c r="C18" s="9" t="s">
        <v>17</v>
      </c>
      <c r="D18" s="9">
        <v>986391</v>
      </c>
      <c r="E18" s="9">
        <v>889097</v>
      </c>
      <c r="F18" s="9">
        <v>53</v>
      </c>
      <c r="G18" s="9">
        <v>97101</v>
      </c>
      <c r="H18" s="9">
        <v>986391</v>
      </c>
      <c r="I18" s="9">
        <v>812075</v>
      </c>
      <c r="J18" s="9">
        <v>77022</v>
      </c>
      <c r="K18" s="9">
        <v>97294</v>
      </c>
      <c r="L18" s="30">
        <f t="shared" si="0"/>
        <v>0.91337053212416641</v>
      </c>
      <c r="M18" s="9">
        <f t="shared" si="1"/>
        <v>889097</v>
      </c>
      <c r="N18" s="9"/>
    </row>
    <row r="19" spans="1:14" ht="15.75" thickBot="1" x14ac:dyDescent="0.3">
      <c r="A19" s="37"/>
      <c r="B19" s="40"/>
      <c r="C19" s="11" t="s">
        <v>18</v>
      </c>
      <c r="D19" s="12">
        <v>96336</v>
      </c>
      <c r="E19" s="12">
        <v>88847</v>
      </c>
      <c r="F19" s="12">
        <v>925</v>
      </c>
      <c r="G19" s="12">
        <v>6389</v>
      </c>
      <c r="H19" s="12">
        <v>96336</v>
      </c>
      <c r="I19" s="12">
        <v>79924</v>
      </c>
      <c r="J19" s="12">
        <v>8923</v>
      </c>
      <c r="K19" s="12">
        <v>7489</v>
      </c>
      <c r="L19" s="29">
        <f t="shared" si="0"/>
        <v>0.89956892185442394</v>
      </c>
      <c r="M19" s="12">
        <f t="shared" si="1"/>
        <v>88847</v>
      </c>
      <c r="N19" s="12"/>
    </row>
    <row r="20" spans="1:14" ht="15.75" thickBot="1" x14ac:dyDescent="0.3">
      <c r="A20" s="37"/>
      <c r="B20" s="40"/>
      <c r="C20" s="13" t="s">
        <v>19</v>
      </c>
      <c r="D20" s="9">
        <v>5751</v>
      </c>
      <c r="E20" s="9">
        <v>2914</v>
      </c>
      <c r="F20" s="9">
        <v>1301</v>
      </c>
      <c r="G20" s="9">
        <v>197</v>
      </c>
      <c r="H20" s="9">
        <v>5751</v>
      </c>
      <c r="I20" s="9">
        <v>2510</v>
      </c>
      <c r="J20" s="9">
        <v>404</v>
      </c>
      <c r="K20" s="9">
        <v>2837</v>
      </c>
      <c r="L20" s="30">
        <f t="shared" si="0"/>
        <v>0.8613589567604667</v>
      </c>
      <c r="M20" s="9">
        <f t="shared" si="1"/>
        <v>2914</v>
      </c>
      <c r="N20" s="9"/>
    </row>
    <row r="21" spans="1:14" ht="15.75" thickBot="1" x14ac:dyDescent="0.3">
      <c r="A21" s="37"/>
      <c r="B21" s="40"/>
      <c r="C21" s="11" t="s">
        <v>20</v>
      </c>
      <c r="D21" s="12">
        <v>18795</v>
      </c>
      <c r="E21" s="12">
        <v>17235</v>
      </c>
      <c r="F21" s="12">
        <v>136</v>
      </c>
      <c r="G21" s="12">
        <v>1394</v>
      </c>
      <c r="H21" s="12">
        <v>18795</v>
      </c>
      <c r="I21" s="12">
        <v>14341</v>
      </c>
      <c r="J21" s="12">
        <v>2894</v>
      </c>
      <c r="K21" s="12">
        <v>1560</v>
      </c>
      <c r="L21" s="29">
        <f t="shared" si="0"/>
        <v>0.83208587177255589</v>
      </c>
      <c r="M21" s="12">
        <f t="shared" si="1"/>
        <v>17235</v>
      </c>
      <c r="N21" s="12"/>
    </row>
    <row r="22" spans="1:14" ht="15.75" thickBot="1" x14ac:dyDescent="0.3">
      <c r="A22" s="37"/>
      <c r="B22" s="40"/>
      <c r="C22" s="13" t="s">
        <v>21</v>
      </c>
      <c r="D22" s="9">
        <v>2865</v>
      </c>
      <c r="E22" s="9">
        <v>831</v>
      </c>
      <c r="F22" s="9">
        <v>1230</v>
      </c>
      <c r="G22" s="9">
        <v>122</v>
      </c>
      <c r="H22" s="9">
        <v>2865</v>
      </c>
      <c r="I22" s="9">
        <v>570</v>
      </c>
      <c r="J22" s="9">
        <v>261</v>
      </c>
      <c r="K22" s="9">
        <v>2034</v>
      </c>
      <c r="L22" s="30">
        <f t="shared" si="0"/>
        <v>0.6859205776173285</v>
      </c>
      <c r="M22" s="9">
        <f t="shared" si="1"/>
        <v>193060</v>
      </c>
      <c r="N22" s="9">
        <v>192229</v>
      </c>
    </row>
    <row r="23" spans="1:14" ht="15.75" thickBot="1" x14ac:dyDescent="0.3">
      <c r="A23" s="38"/>
      <c r="B23" s="41"/>
      <c r="C23" s="14" t="s">
        <v>22</v>
      </c>
      <c r="D23" s="15">
        <v>1110138</v>
      </c>
      <c r="E23" s="15">
        <v>998924</v>
      </c>
      <c r="F23" s="15">
        <v>3645</v>
      </c>
      <c r="G23" s="15">
        <v>105203</v>
      </c>
      <c r="H23" s="15">
        <v>1110138</v>
      </c>
      <c r="I23" s="15">
        <v>909420</v>
      </c>
      <c r="J23" s="15">
        <v>89504</v>
      </c>
      <c r="K23" s="15">
        <v>111214</v>
      </c>
      <c r="L23" s="27">
        <f t="shared" si="0"/>
        <v>0.91039958995879566</v>
      </c>
      <c r="M23" s="15">
        <f t="shared" si="1"/>
        <v>1191153</v>
      </c>
      <c r="N23" s="15">
        <f>N22</f>
        <v>192229</v>
      </c>
    </row>
    <row r="24" spans="1:14" ht="15.75" thickBot="1" x14ac:dyDescent="0.3">
      <c r="A24" s="31">
        <v>1</v>
      </c>
      <c r="B24" s="33" t="s">
        <v>25</v>
      </c>
      <c r="C24" s="13" t="s">
        <v>17</v>
      </c>
      <c r="D24" s="9">
        <v>1456740</v>
      </c>
      <c r="E24" s="9">
        <v>1450397</v>
      </c>
      <c r="F24" s="9">
        <v>386</v>
      </c>
      <c r="G24" s="9">
        <v>5055</v>
      </c>
      <c r="H24" s="9">
        <v>1456740</v>
      </c>
      <c r="I24" s="9">
        <v>1430014</v>
      </c>
      <c r="J24" s="9">
        <v>20383</v>
      </c>
      <c r="K24" s="9">
        <v>6343</v>
      </c>
      <c r="L24" s="30">
        <f t="shared" si="0"/>
        <v>0.98594660634295295</v>
      </c>
      <c r="M24" s="9">
        <f t="shared" si="1"/>
        <v>1450397</v>
      </c>
      <c r="N24" s="9"/>
    </row>
    <row r="25" spans="1:14" ht="15.75" thickBot="1" x14ac:dyDescent="0.3">
      <c r="A25" s="31"/>
      <c r="B25" s="34"/>
      <c r="C25" s="11" t="s">
        <v>18</v>
      </c>
      <c r="D25" s="12">
        <v>181105</v>
      </c>
      <c r="E25" s="12">
        <v>176640</v>
      </c>
      <c r="F25" s="12">
        <v>3640</v>
      </c>
      <c r="G25" s="12">
        <v>481</v>
      </c>
      <c r="H25" s="12">
        <v>181105</v>
      </c>
      <c r="I25" s="12">
        <v>173295</v>
      </c>
      <c r="J25" s="12">
        <v>3345</v>
      </c>
      <c r="K25" s="12">
        <v>4465</v>
      </c>
      <c r="L25" s="29">
        <f t="shared" si="0"/>
        <v>0.98106317934782605</v>
      </c>
      <c r="M25" s="12">
        <f t="shared" si="1"/>
        <v>176640</v>
      </c>
      <c r="N25" s="12"/>
    </row>
    <row r="26" spans="1:14" ht="15.75" thickBot="1" x14ac:dyDescent="0.3">
      <c r="A26" s="31"/>
      <c r="B26" s="34"/>
      <c r="C26" s="13" t="s">
        <v>19</v>
      </c>
      <c r="D26" s="9">
        <v>7113</v>
      </c>
      <c r="E26" s="9">
        <v>4412</v>
      </c>
      <c r="F26" s="9">
        <v>2149</v>
      </c>
      <c r="G26" s="9">
        <v>105</v>
      </c>
      <c r="H26" s="9">
        <v>7113</v>
      </c>
      <c r="I26" s="9">
        <v>4214</v>
      </c>
      <c r="J26" s="9">
        <v>198</v>
      </c>
      <c r="K26" s="9">
        <v>2701</v>
      </c>
      <c r="L26" s="30">
        <f t="shared" si="0"/>
        <v>0.95512239347234817</v>
      </c>
      <c r="M26" s="9">
        <f t="shared" si="1"/>
        <v>4412</v>
      </c>
      <c r="N26" s="9"/>
    </row>
    <row r="27" spans="1:14" ht="15.75" thickBot="1" x14ac:dyDescent="0.3">
      <c r="A27" s="31"/>
      <c r="B27" s="34"/>
      <c r="C27" s="11" t="s">
        <v>20</v>
      </c>
      <c r="D27" s="12">
        <v>26981</v>
      </c>
      <c r="E27" s="12">
        <v>26433</v>
      </c>
      <c r="F27" s="12">
        <v>415</v>
      </c>
      <c r="G27" s="12">
        <v>59</v>
      </c>
      <c r="H27" s="12">
        <v>26981</v>
      </c>
      <c r="I27" s="12">
        <v>25769</v>
      </c>
      <c r="J27" s="12">
        <v>664</v>
      </c>
      <c r="K27" s="12">
        <v>548</v>
      </c>
      <c r="L27" s="29">
        <f t="shared" si="0"/>
        <v>0.97487988499224454</v>
      </c>
      <c r="M27" s="12">
        <f t="shared" si="1"/>
        <v>26433</v>
      </c>
      <c r="N27" s="12"/>
    </row>
    <row r="28" spans="1:14" ht="15.75" thickBot="1" x14ac:dyDescent="0.3">
      <c r="A28" s="31"/>
      <c r="B28" s="34"/>
      <c r="C28" s="13" t="s">
        <v>21</v>
      </c>
      <c r="D28" s="9">
        <v>16755</v>
      </c>
      <c r="E28" s="9">
        <v>8469</v>
      </c>
      <c r="F28" s="9">
        <v>7034</v>
      </c>
      <c r="G28" s="9">
        <v>333</v>
      </c>
      <c r="H28" s="9">
        <v>16755</v>
      </c>
      <c r="I28" s="9">
        <v>8120</v>
      </c>
      <c r="J28" s="9">
        <v>349</v>
      </c>
      <c r="K28" s="9">
        <v>8286</v>
      </c>
      <c r="L28" s="30">
        <f t="shared" si="0"/>
        <v>0.95879088440193649</v>
      </c>
      <c r="M28" s="9">
        <f t="shared" si="1"/>
        <v>120548</v>
      </c>
      <c r="N28" s="9">
        <v>112079</v>
      </c>
    </row>
    <row r="29" spans="1:14" ht="15.75" thickBot="1" x14ac:dyDescent="0.3">
      <c r="A29" s="32"/>
      <c r="B29" s="35"/>
      <c r="C29" s="14" t="s">
        <v>22</v>
      </c>
      <c r="D29" s="15">
        <v>1688694</v>
      </c>
      <c r="E29" s="15">
        <v>1666351</v>
      </c>
      <c r="F29" s="15">
        <v>13624</v>
      </c>
      <c r="G29" s="15">
        <v>6033</v>
      </c>
      <c r="H29" s="15">
        <v>1688694</v>
      </c>
      <c r="I29" s="15">
        <v>1641412</v>
      </c>
      <c r="J29" s="15">
        <v>24939</v>
      </c>
      <c r="K29" s="15">
        <v>22343</v>
      </c>
      <c r="L29" s="27">
        <f t="shared" si="0"/>
        <v>0.98503376539516585</v>
      </c>
      <c r="M29" s="15">
        <f t="shared" si="1"/>
        <v>1778430</v>
      </c>
      <c r="N29" s="15">
        <f>N28</f>
        <v>112079</v>
      </c>
    </row>
    <row r="30" spans="1:14" ht="15.75" thickBot="1" x14ac:dyDescent="0.3">
      <c r="A30" s="16"/>
      <c r="B30" s="17"/>
      <c r="C30" s="17" t="s">
        <v>22</v>
      </c>
      <c r="D30" s="17">
        <v>4589665</v>
      </c>
      <c r="E30" s="17">
        <v>4348231</v>
      </c>
      <c r="F30" s="17">
        <v>23605</v>
      </c>
      <c r="G30" s="17">
        <v>210960</v>
      </c>
      <c r="H30" s="17">
        <v>4589665</v>
      </c>
      <c r="I30" s="17">
        <v>4150127</v>
      </c>
      <c r="J30" s="17">
        <v>198104</v>
      </c>
      <c r="K30" s="17">
        <v>241433</v>
      </c>
      <c r="L30" s="28">
        <f t="shared" si="0"/>
        <v>0.95444032297272152</v>
      </c>
      <c r="M30" s="17">
        <f t="shared" si="1"/>
        <v>4769965</v>
      </c>
      <c r="N30" s="17">
        <f>N29+N22+N16+N10</f>
        <v>421734</v>
      </c>
    </row>
    <row r="31" spans="1:14" x14ac:dyDescent="0.25">
      <c r="A31" s="18" t="s">
        <v>26</v>
      </c>
    </row>
  </sheetData>
  <mergeCells count="8">
    <mergeCell ref="A24:A29"/>
    <mergeCell ref="B24:B29"/>
    <mergeCell ref="A6:A11"/>
    <mergeCell ref="B6:B11"/>
    <mergeCell ref="A12:A17"/>
    <mergeCell ref="B12:B17"/>
    <mergeCell ref="A18:A23"/>
    <mergeCell ref="B18:B23"/>
  </mergeCells>
  <hyperlinks>
    <hyperlink ref="B24" r:id="rId1" display="javascript:void(0)" xr:uid="{54A30900-26AB-4B0B-943F-EF895349A1B6}"/>
    <hyperlink ref="A31" r:id="rId2" display="https://www.apcpdcl.in/" xr:uid="{EF610014-A1B7-4D12-9766-B42C70FAA01E}"/>
    <hyperlink ref="B6" r:id="rId3" display="javascript:void(0)" xr:uid="{A028C228-D21E-484B-B44A-B1E5034E205D}"/>
    <hyperlink ref="B12" r:id="rId4" display="javascript:void(0)" xr:uid="{68294038-E4F6-479B-894A-EE9DA0579648}"/>
    <hyperlink ref="B18" r:id="rId5" display="javascript:void(0)" xr:uid="{264086E1-4CCF-454A-9B0A-0B84450437E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IRDA 4.22</vt:lpstr>
      <vt:lpstr>IRDA 5.22</vt:lpstr>
      <vt:lpstr>IRDA 6.22</vt:lpstr>
      <vt:lpstr>IRDA 7.22</vt:lpstr>
      <vt:lpstr>IRDA 8.22</vt:lpstr>
      <vt:lpstr>IRDA 9.22</vt:lpstr>
      <vt:lpstr>IRDA 10.22</vt:lpstr>
      <vt:lpstr>IRDA 11.22</vt:lpstr>
      <vt:lpstr>IRDA 12.22</vt:lpstr>
      <vt:lpstr>IRDA 01.23</vt:lpstr>
      <vt:lpstr>IRDA 02.23</vt:lpstr>
      <vt:lpstr>IRDA 03.23</vt:lpstr>
      <vt:lpstr>ABSTRACT</vt:lpstr>
      <vt:lpstr>IRDA %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APCPDCL</dc:creator>
  <cp:lastModifiedBy>APCPDCL</cp:lastModifiedBy>
  <dcterms:created xsi:type="dcterms:W3CDTF">2023-08-30T14:33:19Z</dcterms:created>
  <dcterms:modified xsi:type="dcterms:W3CDTF">2023-08-31T10:46:49Z</dcterms:modified>
</cp:coreProperties>
</file>