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\\10.200.1.75\d\FSA charges\2022-23\Q2\Annexures\"/>
    </mc:Choice>
  </mc:AlternateContent>
  <xr:revisionPtr revIDLastSave="0" documentId="13_ncr:1_{E3CB6152-91AE-447C-9828-941298D99DB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Print_Area" localSheetId="0">Sheet1!$A$1:$F$37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 l="1"/>
  <c r="C27" i="1"/>
  <c r="F36" i="1" l="1"/>
  <c r="F35" i="1"/>
  <c r="F34" i="1"/>
  <c r="F33" i="1"/>
  <c r="F32" i="1"/>
  <c r="F31" i="1"/>
  <c r="F30" i="1"/>
  <c r="F29" i="1"/>
  <c r="F28" i="1"/>
  <c r="E27" i="1"/>
  <c r="E37" i="1" s="1"/>
  <c r="D27" i="1"/>
  <c r="D37" i="1" s="1"/>
  <c r="F27" i="1" l="1"/>
  <c r="C37" i="1"/>
  <c r="F37" i="1" s="1"/>
  <c r="D11" i="1" l="1"/>
  <c r="D14" i="1" s="1"/>
  <c r="E11" i="1"/>
  <c r="E14" i="1" s="1"/>
  <c r="C11" i="1"/>
  <c r="C14" i="1" s="1"/>
  <c r="D21" i="1"/>
  <c r="E21" i="1"/>
  <c r="F20" i="1"/>
  <c r="F19" i="1"/>
  <c r="F18" i="1"/>
  <c r="F17" i="1"/>
  <c r="F16" i="1"/>
  <c r="F7" i="1"/>
  <c r="F8" i="1"/>
  <c r="F9" i="1"/>
  <c r="F10" i="1"/>
  <c r="C21" i="1"/>
  <c r="D22" i="1" l="1"/>
  <c r="C22" i="1"/>
  <c r="F21" i="1"/>
  <c r="F14" i="1"/>
  <c r="F11" i="1"/>
  <c r="E22" i="1"/>
  <c r="F22" i="1" l="1"/>
</calcChain>
</file>

<file path=xl/sharedStrings.xml><?xml version="1.0" encoding="utf-8"?>
<sst xmlns="http://schemas.openxmlformats.org/spreadsheetml/2006/main" count="40" uniqueCount="32">
  <si>
    <t>S.No</t>
  </si>
  <si>
    <t>Category</t>
  </si>
  <si>
    <t>A</t>
  </si>
  <si>
    <t>HT</t>
  </si>
  <si>
    <t>Domestic</t>
  </si>
  <si>
    <t>Commerical &amp; Others</t>
  </si>
  <si>
    <t>Industry</t>
  </si>
  <si>
    <t>Institutional</t>
  </si>
  <si>
    <t>Agriculture &amp; Related</t>
  </si>
  <si>
    <t>Total</t>
  </si>
  <si>
    <t>B</t>
  </si>
  <si>
    <t>LT</t>
  </si>
  <si>
    <t>Metered</t>
  </si>
  <si>
    <t>Unmetered</t>
  </si>
  <si>
    <t>Grand Total</t>
  </si>
  <si>
    <t xml:space="preserve"> (in  MU) </t>
  </si>
  <si>
    <t>Annexure - VI</t>
  </si>
  <si>
    <t xml:space="preserve">Category-wise Sales for the Q2 of FY 2022-23 </t>
  </si>
  <si>
    <t>Q2</t>
  </si>
  <si>
    <t>LT Agricultural Sales Actulas  for FY 2022-23 (Q2)</t>
  </si>
  <si>
    <t>in MU</t>
  </si>
  <si>
    <t>LT  Agl Cat-V (A)</t>
  </si>
  <si>
    <t>(i) Corporate farmers</t>
  </si>
  <si>
    <t>(ii) Non-Corporate farmers</t>
  </si>
  <si>
    <t>(iii) Salt farming units upto 15 HP</t>
  </si>
  <si>
    <t>(iv) Sugarcane crushing</t>
  </si>
  <si>
    <t>(v) Rural Horticulture Nurseries</t>
  </si>
  <si>
    <t>(vi) Floriculture in Green House</t>
  </si>
  <si>
    <t>(B) : Aquaculture and Animal Husbandry</t>
  </si>
  <si>
    <t>(D) : Agro Based Cottage Industries upto 10 HP</t>
  </si>
  <si>
    <t>(E): Government/Private Lift Irrigation Schemes</t>
  </si>
  <si>
    <t>Total Agricultural 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</si>
</sst>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&quot;-&quot;??_ ;_ @_ "/>
    <numFmt numFmtId="165" formatCode="0.000"/>
    <numFmt numFmtId="166" formatCode="0.0000"/>
    <numFmt numFmtId="167" formatCode="#,##0.00_ ;\-#,##0.00\ "/>
  </numFmts>
  <fonts count="11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2"/>
      <name val="Arial"/>
      <family val="2"/>
    </font>
    <font>
      <b/>
      <u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</cellStyleXfs>
  <cellXfs count="3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17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/>
    <xf numFmtId="0" fontId="3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 wrapText="1"/>
    </xf>
    <xf numFmtId="2" fontId="2" fillId="0" borderId="1" xfId="3" applyNumberFormat="1" applyFont="1" applyBorder="1" applyAlignment="1">
      <alignment horizontal="center" vertical="center" wrapText="1"/>
    </xf>
    <xf numFmtId="2" fontId="1" fillId="0" borderId="1" xfId="3" applyNumberFormat="1" applyFont="1" applyBorder="1" applyAlignment="1">
      <alignment horizontal="center" vertical="center" wrapText="1"/>
    </xf>
    <xf numFmtId="165" fontId="2" fillId="0" borderId="1" xfId="3" applyNumberFormat="1" applyFont="1" applyBorder="1" applyAlignment="1">
      <alignment horizontal="center" vertical="center" wrapText="1"/>
    </xf>
    <xf numFmtId="166" fontId="2" fillId="0" borderId="1" xfId="3" applyNumberFormat="1" applyFont="1" applyBorder="1" applyAlignment="1">
      <alignment horizontal="center" vertical="center" wrapText="1"/>
    </xf>
    <xf numFmtId="2" fontId="7" fillId="0" borderId="1" xfId="4" applyNumberFormat="1" applyFont="1" applyBorder="1" applyAlignment="1">
      <alignment horizontal="center" vertical="center" wrapText="1"/>
    </xf>
    <xf numFmtId="2" fontId="2" fillId="0" borderId="1" xfId="5" applyNumberFormat="1" applyFont="1" applyBorder="1" applyAlignment="1">
      <alignment horizontal="center" vertical="center" wrapText="1"/>
    </xf>
    <xf numFmtId="2" fontId="1" fillId="0" borderId="1" xfId="5" applyNumberFormat="1" applyFont="1" applyBorder="1" applyAlignment="1">
      <alignment horizontal="center" vertical="center" wrapText="1"/>
    </xf>
    <xf numFmtId="17" fontId="7" fillId="0" borderId="1" xfId="2" applyNumberFormat="1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167" fontId="8" fillId="0" borderId="1" xfId="1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8" fillId="0" borderId="1" xfId="1" applyFont="1" applyFill="1" applyBorder="1" applyAlignment="1">
      <alignment horizontal="left" vertical="center" wrapText="1"/>
    </xf>
    <xf numFmtId="164" fontId="6" fillId="2" borderId="2" xfId="1" applyFont="1" applyFill="1" applyBorder="1" applyAlignment="1">
      <alignment horizontal="left" vertical="center" wrapText="1"/>
    </xf>
    <xf numFmtId="164" fontId="6" fillId="2" borderId="3" xfId="1" applyFont="1" applyFill="1" applyBorder="1" applyAlignment="1">
      <alignment horizontal="left" vertical="center" wrapText="1"/>
    </xf>
    <xf numFmtId="164" fontId="8" fillId="0" borderId="2" xfId="1" applyFont="1" applyFill="1" applyBorder="1" applyAlignment="1">
      <alignment horizontal="left" vertical="center" wrapText="1"/>
    </xf>
    <xf numFmtId="164" fontId="8" fillId="0" borderId="3" xfId="1" applyFont="1" applyFill="1" applyBorder="1" applyAlignment="1">
      <alignment horizontal="left" vertical="center" wrapText="1"/>
    </xf>
    <xf numFmtId="164" fontId="6" fillId="0" borderId="2" xfId="1" applyFont="1" applyFill="1" applyBorder="1" applyAlignment="1">
      <alignment horizontal="left" vertical="center" wrapText="1"/>
    </xf>
    <xf numFmtId="164" fontId="6" fillId="0" borderId="3" xfId="1" applyFont="1" applyFill="1" applyBorder="1" applyAlignment="1">
      <alignment horizontal="left" vertical="center" wrapText="1"/>
    </xf>
  </cellXfs>
  <cellStyles count="6">
    <cellStyle name="Comma" xfId="1" builtinId="3"/>
    <cellStyle name="Normal" xfId="0" builtinId="0"/>
    <cellStyle name="Normal 11" xfId="4" xr:uid="{FA8CF412-34D5-497E-870B-63498E699CB1}"/>
    <cellStyle name="Normal 4" xfId="2" xr:uid="{B24BB709-9BB8-4A85-8456-667488F035BE}"/>
    <cellStyle name="Normal 8" xfId="3" xr:uid="{60FB27D2-F0E8-4904-8D9D-648C8F03ED1F}"/>
    <cellStyle name="Normal 9" xfId="5" xr:uid="{00482EAE-64D9-4866-A384-F92F2C78FE2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1"/>
  <sheetViews>
    <sheetView tabSelected="1" topLeftCell="A22" zoomScaleNormal="100" zoomScaleSheetLayoutView="100" workbookViewId="0">
      <selection activeCell="H32" sqref="H32"/>
    </sheetView>
  </sheetViews>
  <sheetFormatPr defaultRowHeight="21" customHeight="1" x14ac:dyDescent="0.25"/>
  <cols>
    <col min="1" max="1" width="5.28515625" style="10" bestFit="1" customWidth="1"/>
    <col min="2" max="2" width="36.5703125" style="13" customWidth="1"/>
    <col min="3" max="5" width="10.5703125" style="10" customWidth="1"/>
    <col min="6" max="6" width="12" style="10" customWidth="1"/>
    <col min="7" max="16384" width="9.140625" style="10"/>
  </cols>
  <sheetData>
    <row r="1" spans="1:10" ht="21" customHeight="1" x14ac:dyDescent="0.25">
      <c r="A1" s="28" t="s">
        <v>16</v>
      </c>
      <c r="B1" s="28"/>
      <c r="C1" s="28"/>
      <c r="D1" s="28"/>
      <c r="E1" s="28"/>
      <c r="F1" s="28"/>
    </row>
    <row r="2" spans="1:10" ht="21" customHeight="1" x14ac:dyDescent="0.25">
      <c r="A2" s="9"/>
      <c r="B2" s="12"/>
      <c r="C2" s="9"/>
      <c r="D2" s="9"/>
      <c r="E2" s="9"/>
      <c r="F2" s="9"/>
    </row>
    <row r="3" spans="1:10" ht="21" customHeight="1" x14ac:dyDescent="0.25">
      <c r="A3" s="28" t="s">
        <v>17</v>
      </c>
      <c r="B3" s="28"/>
      <c r="C3" s="28"/>
      <c r="D3" s="28"/>
      <c r="E3" s="28"/>
      <c r="F3" s="28"/>
    </row>
    <row r="4" spans="1:10" ht="21" customHeight="1" x14ac:dyDescent="0.25">
      <c r="F4" s="27" t="s">
        <v>15</v>
      </c>
    </row>
    <row r="5" spans="1:10" ht="21" customHeight="1" x14ac:dyDescent="0.25">
      <c r="A5" s="1" t="s">
        <v>0</v>
      </c>
      <c r="B5" s="5" t="s">
        <v>1</v>
      </c>
      <c r="C5" s="4">
        <v>44743</v>
      </c>
      <c r="D5" s="4">
        <v>44774</v>
      </c>
      <c r="E5" s="4">
        <v>44805</v>
      </c>
      <c r="F5" s="1" t="s">
        <v>18</v>
      </c>
    </row>
    <row r="6" spans="1:10" ht="21" customHeight="1" x14ac:dyDescent="0.25">
      <c r="A6" s="1" t="s">
        <v>2</v>
      </c>
      <c r="B6" s="5" t="s">
        <v>11</v>
      </c>
      <c r="C6" s="6"/>
      <c r="D6" s="6"/>
      <c r="E6" s="6"/>
      <c r="F6" s="6"/>
    </row>
    <row r="7" spans="1:10" ht="21" customHeight="1" x14ac:dyDescent="0.25">
      <c r="A7" s="6">
        <v>1</v>
      </c>
      <c r="B7" s="2" t="s">
        <v>4</v>
      </c>
      <c r="C7" s="7">
        <v>454.35899999999998</v>
      </c>
      <c r="D7" s="7">
        <v>488.03100000000001</v>
      </c>
      <c r="E7" s="7">
        <v>460.25900000000001</v>
      </c>
      <c r="F7" s="7">
        <f t="shared" ref="F7:F14" si="0">E7+D7+C7</f>
        <v>1402.6489999999999</v>
      </c>
    </row>
    <row r="8" spans="1:10" ht="21" customHeight="1" x14ac:dyDescent="0.25">
      <c r="A8" s="6">
        <v>2</v>
      </c>
      <c r="B8" s="2" t="s">
        <v>5</v>
      </c>
      <c r="C8" s="7">
        <v>88.716999999999999</v>
      </c>
      <c r="D8" s="7">
        <v>92.847999999999999</v>
      </c>
      <c r="E8" s="7">
        <v>89.132000000000005</v>
      </c>
      <c r="F8" s="7">
        <f t="shared" si="0"/>
        <v>270.697</v>
      </c>
    </row>
    <row r="9" spans="1:10" ht="21" customHeight="1" x14ac:dyDescent="0.25">
      <c r="A9" s="6">
        <v>3</v>
      </c>
      <c r="B9" s="2" t="s">
        <v>6</v>
      </c>
      <c r="C9" s="7">
        <v>39.134999999999998</v>
      </c>
      <c r="D9" s="7">
        <v>39.679000000000002</v>
      </c>
      <c r="E9" s="7">
        <v>38.252000000000002</v>
      </c>
      <c r="F9" s="7">
        <f t="shared" si="0"/>
        <v>117.066</v>
      </c>
    </row>
    <row r="10" spans="1:10" ht="21" customHeight="1" x14ac:dyDescent="0.25">
      <c r="A10" s="6">
        <v>4</v>
      </c>
      <c r="B10" s="2" t="s">
        <v>7</v>
      </c>
      <c r="C10" s="7">
        <v>25.672999999999998</v>
      </c>
      <c r="D10" s="7">
        <v>26.914000000000001</v>
      </c>
      <c r="E10" s="7">
        <v>26.898</v>
      </c>
      <c r="F10" s="7">
        <f t="shared" si="0"/>
        <v>79.484999999999999</v>
      </c>
    </row>
    <row r="11" spans="1:10" ht="21" customHeight="1" x14ac:dyDescent="0.25">
      <c r="A11" s="6">
        <v>5</v>
      </c>
      <c r="B11" s="2" t="s">
        <v>8</v>
      </c>
      <c r="C11" s="7">
        <f>C12+C13</f>
        <v>162.87912</v>
      </c>
      <c r="D11" s="7">
        <f t="shared" ref="D11:E11" si="1">D12+D13</f>
        <v>206.317069</v>
      </c>
      <c r="E11" s="7">
        <f t="shared" si="1"/>
        <v>248.12058300000004</v>
      </c>
      <c r="F11" s="7">
        <f t="shared" si="0"/>
        <v>617.31677200000013</v>
      </c>
    </row>
    <row r="12" spans="1:10" ht="21" customHeight="1" x14ac:dyDescent="0.25">
      <c r="A12" s="6"/>
      <c r="B12" s="3" t="s">
        <v>12</v>
      </c>
      <c r="C12" s="7">
        <v>77.966394000000008</v>
      </c>
      <c r="D12" s="7">
        <v>85.194924</v>
      </c>
      <c r="E12" s="7">
        <v>92.264301000000046</v>
      </c>
      <c r="F12" s="7">
        <v>255.42561900000004</v>
      </c>
    </row>
    <row r="13" spans="1:10" ht="21" customHeight="1" x14ac:dyDescent="0.25">
      <c r="A13" s="6"/>
      <c r="B13" s="3" t="s">
        <v>13</v>
      </c>
      <c r="C13" s="7">
        <v>84.912725999999992</v>
      </c>
      <c r="D13" s="7">
        <v>121.122145</v>
      </c>
      <c r="E13" s="7">
        <v>155.85628199999999</v>
      </c>
      <c r="F13" s="7">
        <v>361.89115299999997</v>
      </c>
    </row>
    <row r="14" spans="1:10" ht="21" customHeight="1" x14ac:dyDescent="0.25">
      <c r="A14" s="5"/>
      <c r="B14" s="5" t="s">
        <v>9</v>
      </c>
      <c r="C14" s="8">
        <f>C7+C8+C9+C10+C11</f>
        <v>770.76312000000007</v>
      </c>
      <c r="D14" s="8">
        <f t="shared" ref="D14:E14" si="2">D7+D8+D9+D10+D11</f>
        <v>853.78906899999993</v>
      </c>
      <c r="E14" s="8">
        <f t="shared" si="2"/>
        <v>862.66158300000006</v>
      </c>
      <c r="F14" s="8">
        <f t="shared" si="0"/>
        <v>2487.2137720000001</v>
      </c>
    </row>
    <row r="15" spans="1:10" ht="21" customHeight="1" x14ac:dyDescent="0.25">
      <c r="A15" s="1" t="s">
        <v>10</v>
      </c>
      <c r="B15" s="5" t="s">
        <v>3</v>
      </c>
      <c r="C15" s="7"/>
      <c r="D15" s="7"/>
      <c r="E15" s="7"/>
      <c r="F15" s="7"/>
      <c r="J15" s="11"/>
    </row>
    <row r="16" spans="1:10" ht="21" customHeight="1" x14ac:dyDescent="0.25">
      <c r="A16" s="6">
        <v>1</v>
      </c>
      <c r="B16" s="2" t="s">
        <v>4</v>
      </c>
      <c r="C16" s="7">
        <v>1.163</v>
      </c>
      <c r="D16" s="7">
        <v>1.1930000000000001</v>
      </c>
      <c r="E16" s="7">
        <v>1.254</v>
      </c>
      <c r="F16" s="7">
        <f t="shared" ref="F16:F22" si="3">E16+D16+C16</f>
        <v>3.6100000000000003</v>
      </c>
    </row>
    <row r="17" spans="1:8" ht="21" customHeight="1" x14ac:dyDescent="0.25">
      <c r="A17" s="6">
        <v>2</v>
      </c>
      <c r="B17" s="2" t="s">
        <v>5</v>
      </c>
      <c r="C17" s="7">
        <v>38.835000000000001</v>
      </c>
      <c r="D17" s="7">
        <v>42.164000000000001</v>
      </c>
      <c r="E17" s="7">
        <v>40.573</v>
      </c>
      <c r="F17" s="7">
        <f t="shared" si="3"/>
        <v>121.572</v>
      </c>
    </row>
    <row r="18" spans="1:8" ht="21" customHeight="1" x14ac:dyDescent="0.25">
      <c r="A18" s="6">
        <v>3</v>
      </c>
      <c r="B18" s="2" t="s">
        <v>6</v>
      </c>
      <c r="C18" s="7">
        <v>216.09299999999999</v>
      </c>
      <c r="D18" s="7">
        <v>214.61199999999999</v>
      </c>
      <c r="E18" s="7">
        <v>200.202</v>
      </c>
      <c r="F18" s="7">
        <f t="shared" si="3"/>
        <v>630.90699999999993</v>
      </c>
    </row>
    <row r="19" spans="1:8" ht="21" customHeight="1" x14ac:dyDescent="0.25">
      <c r="A19" s="6">
        <v>4</v>
      </c>
      <c r="B19" s="2" t="s">
        <v>7</v>
      </c>
      <c r="C19" s="7">
        <v>48.829000000000001</v>
      </c>
      <c r="D19" s="7">
        <v>50.341999999999999</v>
      </c>
      <c r="E19" s="7">
        <v>49.628</v>
      </c>
      <c r="F19" s="7">
        <f t="shared" si="3"/>
        <v>148.79900000000001</v>
      </c>
    </row>
    <row r="20" spans="1:8" ht="21" customHeight="1" x14ac:dyDescent="0.25">
      <c r="A20" s="6">
        <v>5</v>
      </c>
      <c r="B20" s="2" t="s">
        <v>8</v>
      </c>
      <c r="C20" s="7">
        <v>2.0339999999999998</v>
      </c>
      <c r="D20" s="7">
        <v>3.9929999999999999</v>
      </c>
      <c r="E20" s="7">
        <v>6.3230000000000004</v>
      </c>
      <c r="F20" s="7">
        <f t="shared" si="3"/>
        <v>12.350000000000001</v>
      </c>
    </row>
    <row r="21" spans="1:8" ht="21" customHeight="1" x14ac:dyDescent="0.25">
      <c r="A21" s="5"/>
      <c r="B21" s="5" t="s">
        <v>9</v>
      </c>
      <c r="C21" s="8">
        <f>SUM(C16:C20)</f>
        <v>306.95400000000001</v>
      </c>
      <c r="D21" s="8">
        <f t="shared" ref="D21:E21" si="4">SUM(D16:D20)</f>
        <v>312.30399999999997</v>
      </c>
      <c r="E21" s="8">
        <f t="shared" si="4"/>
        <v>297.97999999999996</v>
      </c>
      <c r="F21" s="8">
        <f t="shared" si="3"/>
        <v>917.23799999999983</v>
      </c>
    </row>
    <row r="22" spans="1:8" ht="21" customHeight="1" x14ac:dyDescent="0.25">
      <c r="A22" s="5"/>
      <c r="B22" s="5" t="s">
        <v>14</v>
      </c>
      <c r="C22" s="8">
        <f>C21+C14</f>
        <v>1077.71712</v>
      </c>
      <c r="D22" s="8">
        <f t="shared" ref="D22:E22" si="5">D21+D14</f>
        <v>1166.093069</v>
      </c>
      <c r="E22" s="8">
        <f t="shared" si="5"/>
        <v>1160.6415830000001</v>
      </c>
      <c r="F22" s="8">
        <f t="shared" si="3"/>
        <v>3404.4517720000003</v>
      </c>
    </row>
    <row r="23" spans="1:8" ht="21" customHeight="1" x14ac:dyDescent="0.25">
      <c r="G23" s="11">
        <f>F22-F29-F32</f>
        <v>3042.5619890000007</v>
      </c>
    </row>
    <row r="24" spans="1:8" ht="21" customHeight="1" x14ac:dyDescent="0.2">
      <c r="A24" s="14"/>
      <c r="B24" s="29" t="s">
        <v>19</v>
      </c>
      <c r="C24" s="29"/>
      <c r="D24" s="29"/>
      <c r="E24" s="29"/>
      <c r="F24" s="29"/>
    </row>
    <row r="25" spans="1:8" ht="21" customHeight="1" x14ac:dyDescent="0.2">
      <c r="A25" s="14"/>
      <c r="B25" s="15"/>
      <c r="C25" s="15"/>
      <c r="D25" s="15"/>
      <c r="E25" s="15"/>
      <c r="F25" s="15" t="s">
        <v>20</v>
      </c>
    </row>
    <row r="26" spans="1:8" ht="21" customHeight="1" x14ac:dyDescent="0.25">
      <c r="A26" s="30" t="s">
        <v>1</v>
      </c>
      <c r="B26" s="30"/>
      <c r="C26" s="24">
        <v>44743</v>
      </c>
      <c r="D26" s="24">
        <v>44774</v>
      </c>
      <c r="E26" s="24">
        <v>44805</v>
      </c>
      <c r="F26" s="25" t="s">
        <v>9</v>
      </c>
    </row>
    <row r="27" spans="1:8" ht="21" customHeight="1" x14ac:dyDescent="0.25">
      <c r="A27" s="34" t="s">
        <v>21</v>
      </c>
      <c r="B27" s="35"/>
      <c r="C27" s="26">
        <f>SUM(C28:C33)</f>
        <v>85.193463999999977</v>
      </c>
      <c r="D27" s="26">
        <f t="shared" ref="D27:E27" si="6">SUM(D28:D33)</f>
        <v>121.499349</v>
      </c>
      <c r="E27" s="26">
        <f t="shared" si="6"/>
        <v>156.17318800000001</v>
      </c>
      <c r="F27" s="26">
        <f t="shared" ref="F27:F37" si="7">SUM(C27:E27)</f>
        <v>362.86600099999998</v>
      </c>
    </row>
    <row r="28" spans="1:8" ht="21" customHeight="1" x14ac:dyDescent="0.25">
      <c r="A28" s="32" t="s">
        <v>22</v>
      </c>
      <c r="B28" s="33"/>
      <c r="C28" s="17">
        <v>0.24093500000000001</v>
      </c>
      <c r="D28" s="17">
        <v>0.33</v>
      </c>
      <c r="E28" s="17">
        <v>0.28204699999999999</v>
      </c>
      <c r="F28" s="18">
        <f t="shared" si="7"/>
        <v>0.85298199999999991</v>
      </c>
    </row>
    <row r="29" spans="1:8" ht="21" customHeight="1" x14ac:dyDescent="0.25">
      <c r="A29" s="32" t="s">
        <v>23</v>
      </c>
      <c r="B29" s="33"/>
      <c r="C29" s="17">
        <v>84.722594999999998</v>
      </c>
      <c r="D29" s="17">
        <v>120.88235</v>
      </c>
      <c r="E29" s="17">
        <v>155.66759999999999</v>
      </c>
      <c r="F29" s="18">
        <f t="shared" si="7"/>
        <v>361.27254499999998</v>
      </c>
    </row>
    <row r="30" spans="1:8" ht="21" customHeight="1" x14ac:dyDescent="0.25">
      <c r="A30" s="32" t="s">
        <v>24</v>
      </c>
      <c r="B30" s="33"/>
      <c r="C30" s="17">
        <v>3.8934999999999997E-2</v>
      </c>
      <c r="D30" s="17">
        <v>4.6094999999999997E-2</v>
      </c>
      <c r="E30" s="17">
        <v>3.3980999999999997E-2</v>
      </c>
      <c r="F30" s="18">
        <f t="shared" si="7"/>
        <v>0.11901099999999999</v>
      </c>
    </row>
    <row r="31" spans="1:8" ht="21" customHeight="1" x14ac:dyDescent="0.25">
      <c r="A31" s="32" t="s">
        <v>25</v>
      </c>
      <c r="B31" s="33"/>
      <c r="C31" s="19">
        <v>4.2999999999999999E-4</v>
      </c>
      <c r="D31" s="19">
        <v>4.3899999999999999E-4</v>
      </c>
      <c r="E31" s="20">
        <v>5.0100000000000003E-4</v>
      </c>
      <c r="F31" s="18">
        <f t="shared" si="7"/>
        <v>1.3700000000000001E-3</v>
      </c>
    </row>
    <row r="32" spans="1:8" ht="21" customHeight="1" x14ac:dyDescent="0.25">
      <c r="A32" s="32" t="s">
        <v>26</v>
      </c>
      <c r="B32" s="33"/>
      <c r="C32" s="17">
        <v>0.18970100000000001</v>
      </c>
      <c r="D32" s="17">
        <v>0.23935600000000001</v>
      </c>
      <c r="E32" s="17">
        <v>0.18818099999999999</v>
      </c>
      <c r="F32" s="21">
        <f t="shared" si="7"/>
        <v>0.61723799999999995</v>
      </c>
      <c r="H32" s="11"/>
    </row>
    <row r="33" spans="1:6" ht="21" customHeight="1" x14ac:dyDescent="0.25">
      <c r="A33" s="32" t="s">
        <v>27</v>
      </c>
      <c r="B33" s="33"/>
      <c r="C33" s="22">
        <v>8.6799999999999996E-4</v>
      </c>
      <c r="D33" s="22">
        <v>1.109E-3</v>
      </c>
      <c r="E33" s="17">
        <v>8.7799999999999998E-4</v>
      </c>
      <c r="F33" s="23">
        <f t="shared" si="7"/>
        <v>2.8549999999999999E-3</v>
      </c>
    </row>
    <row r="34" spans="1:6" ht="21" customHeight="1" x14ac:dyDescent="0.25">
      <c r="A34" s="32" t="s">
        <v>28</v>
      </c>
      <c r="B34" s="33"/>
      <c r="C34" s="17">
        <v>77.578308000000007</v>
      </c>
      <c r="D34" s="17">
        <v>84.59</v>
      </c>
      <c r="E34" s="17">
        <v>91.547397000000004</v>
      </c>
      <c r="F34" s="18">
        <f t="shared" si="7"/>
        <v>253.71570500000001</v>
      </c>
    </row>
    <row r="35" spans="1:6" ht="21" customHeight="1" x14ac:dyDescent="0.25">
      <c r="A35" s="36" t="s">
        <v>29</v>
      </c>
      <c r="B35" s="37"/>
      <c r="C35" s="17">
        <v>3.5109000000000001E-2</v>
      </c>
      <c r="D35" s="17">
        <v>4.3936999999999997E-2</v>
      </c>
      <c r="E35" s="17">
        <v>5.9998000000000003E-2</v>
      </c>
      <c r="F35" s="18">
        <f t="shared" si="7"/>
        <v>0.139044</v>
      </c>
    </row>
    <row r="36" spans="1:6" ht="21" customHeight="1" x14ac:dyDescent="0.25">
      <c r="A36" s="36" t="s">
        <v>30</v>
      </c>
      <c r="B36" s="37"/>
      <c r="C36" s="17">
        <v>7.2238999999999998E-2</v>
      </c>
      <c r="D36" s="17">
        <v>0.183783</v>
      </c>
      <c r="E36" s="17">
        <v>0.34</v>
      </c>
      <c r="F36" s="18">
        <f t="shared" si="7"/>
        <v>0.59602200000000005</v>
      </c>
    </row>
    <row r="37" spans="1:6" ht="21" customHeight="1" x14ac:dyDescent="0.25">
      <c r="A37" s="31" t="s">
        <v>31</v>
      </c>
      <c r="B37" s="31"/>
      <c r="C37" s="26">
        <f>+C27+C34+C35+C36</f>
        <v>162.87912</v>
      </c>
      <c r="D37" s="26">
        <f t="shared" ref="D37:E37" si="8">+D27+D34+D35+D36</f>
        <v>206.317069</v>
      </c>
      <c r="E37" s="26">
        <f t="shared" si="8"/>
        <v>248.12058300000004</v>
      </c>
      <c r="F37" s="26">
        <f t="shared" si="7"/>
        <v>617.31677200000001</v>
      </c>
    </row>
    <row r="40" spans="1:6" ht="21" customHeight="1" x14ac:dyDescent="0.25">
      <c r="C40" s="11"/>
      <c r="D40" s="11"/>
      <c r="E40" s="11"/>
      <c r="F40" s="11"/>
    </row>
    <row r="41" spans="1:6" ht="21" customHeight="1" x14ac:dyDescent="0.25">
      <c r="C41" s="16"/>
      <c r="D41" s="16"/>
      <c r="E41" s="16"/>
      <c r="F41" s="16"/>
    </row>
  </sheetData>
  <mergeCells count="15">
    <mergeCell ref="A1:F1"/>
    <mergeCell ref="A3:F3"/>
    <mergeCell ref="B24:F24"/>
    <mergeCell ref="A26:B26"/>
    <mergeCell ref="A37:B37"/>
    <mergeCell ref="A28:B28"/>
    <mergeCell ref="A29:B29"/>
    <mergeCell ref="A30:B30"/>
    <mergeCell ref="A31:B31"/>
    <mergeCell ref="A32:B32"/>
    <mergeCell ref="A27:B27"/>
    <mergeCell ref="A33:B33"/>
    <mergeCell ref="A34:B34"/>
    <mergeCell ref="A35:B35"/>
    <mergeCell ref="A36:B36"/>
  </mergeCells>
  <printOptions horizontalCentered="1"/>
  <pageMargins left="0" right="0" top="0.19685039370078741" bottom="0.19685039370078741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</dc:creator>
  <cp:lastModifiedBy>USER</cp:lastModifiedBy>
  <cp:lastPrinted>2022-12-29T06:16:20Z</cp:lastPrinted>
  <dcterms:created xsi:type="dcterms:W3CDTF">2015-06-05T18:17:20Z</dcterms:created>
  <dcterms:modified xsi:type="dcterms:W3CDTF">2023-06-27T05:29:57Z</dcterms:modified>
</cp:coreProperties>
</file>